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Мои документы\Отчёты за год по домам\"/>
    </mc:Choice>
  </mc:AlternateContent>
  <bookViews>
    <workbookView xWindow="0" yWindow="0" windowWidth="15576" windowHeight="7920" firstSheet="3" activeTab="4"/>
  </bookViews>
  <sheets>
    <sheet name="Б.Хмельницкого 44" sheetId="1" r:id="rId1"/>
    <sheet name="Б.Хмельницкого 46" sheetId="2" r:id="rId2"/>
    <sheet name="Б.Хмельницкого 48" sheetId="3" r:id="rId3"/>
    <sheet name="Вокзальная 3" sheetId="4" r:id="rId4"/>
    <sheet name="Вокзальная 45" sheetId="5" r:id="rId5"/>
    <sheet name="Вокзальная 52" sheetId="6" r:id="rId6"/>
    <sheet name="Гвардейскаяz 27" sheetId="7" r:id="rId7"/>
    <sheet name="Гуржибекова 5" sheetId="8" r:id="rId8"/>
    <sheet name="Гуржибекова 6" sheetId="9" r:id="rId9"/>
    <sheet name="К.Хетагурова 13Б" sheetId="49" r:id="rId10"/>
    <sheet name="К.Хетагурова 19" sheetId="10" r:id="rId11"/>
    <sheet name="К.Хетагурова 30" sheetId="11" r:id="rId12"/>
    <sheet name="Кирова 122" sheetId="12" r:id="rId13"/>
    <sheet name="Кирова 124" sheetId="13" r:id="rId14"/>
    <sheet name="Кирова 124а" sheetId="14" r:id="rId15"/>
    <sheet name="Комсомольская 45" sheetId="15" r:id="rId16"/>
    <sheet name="Ленина 2" sheetId="16" r:id="rId17"/>
    <sheet name="Ленина 18" sheetId="17" r:id="rId18"/>
    <sheet name="Ленина 20" sheetId="18" r:id="rId19"/>
    <sheet name="Ленина 22" sheetId="19" r:id="rId20"/>
    <sheet name="Ленина 60" sheetId="20" r:id="rId21"/>
    <sheet name="Ленина 60а" sheetId="21" r:id="rId22"/>
    <sheet name="Ленина 62" sheetId="22" r:id="rId23"/>
    <sheet name="Ленина 68" sheetId="23" r:id="rId24"/>
    <sheet name="Ленина 72" sheetId="24" r:id="rId25"/>
    <sheet name="Ленина 74" sheetId="25" r:id="rId26"/>
    <sheet name="Маркова 1" sheetId="26" r:id="rId27"/>
    <sheet name="Маркова 67" sheetId="27" r:id="rId28"/>
    <sheet name="Мира 18" sheetId="28" r:id="rId29"/>
    <sheet name="Мира 18а" sheetId="29" r:id="rId30"/>
    <sheet name="Мира 20" sheetId="30" r:id="rId31"/>
    <sheet name="Мира 30" sheetId="31" r:id="rId32"/>
    <sheet name="Мира 32" sheetId="32" r:id="rId33"/>
    <sheet name="Мира 33" sheetId="33" r:id="rId34"/>
    <sheet name="Мира 38" sheetId="34" r:id="rId35"/>
    <sheet name="Пролетарская 47" sheetId="35" r:id="rId36"/>
    <sheet name="Пролетарская 49" sheetId="36" r:id="rId37"/>
    <sheet name="Пролетарская 56" sheetId="37" r:id="rId38"/>
    <sheet name="Советов 8б" sheetId="52" r:id="rId39"/>
    <sheet name="Соколовского 1" sheetId="38" r:id="rId40"/>
    <sheet name="Фрунзе 7а" sheetId="39" r:id="rId41"/>
    <sheet name="Фрунзе 8а" sheetId="40" r:id="rId42"/>
    <sheet name="Фрунзе 8б" sheetId="41" r:id="rId43"/>
    <sheet name="Фрунзе 10" sheetId="42" r:id="rId44"/>
    <sheet name="Фрунзе 10б" sheetId="43" r:id="rId45"/>
    <sheet name="Фрунзе 10д" sheetId="44" r:id="rId46"/>
    <sheet name="Фрунзе 14" sheetId="45" r:id="rId47"/>
    <sheet name="Фрунзе 16" sheetId="46" r:id="rId48"/>
    <sheet name="Фрунзе 18" sheetId="47" r:id="rId49"/>
    <sheet name="Юбилейная 4" sheetId="48" r:id="rId50"/>
    <sheet name="ДОС 36" sheetId="53" r:id="rId51"/>
  </sheets>
  <calcPr calcId="152511"/>
</workbook>
</file>

<file path=xl/calcChain.xml><?xml version="1.0" encoding="utf-8"?>
<calcChain xmlns="http://schemas.openxmlformats.org/spreadsheetml/2006/main">
  <c r="B14" i="14" l="1"/>
  <c r="B12" i="32" l="1"/>
  <c r="B14" i="32"/>
  <c r="B14" i="53" l="1"/>
  <c r="B71" i="53" s="1"/>
  <c r="B14" i="48"/>
  <c r="B14" i="47"/>
  <c r="B14" i="46"/>
  <c r="B14" i="45"/>
  <c r="B59" i="45" s="1"/>
  <c r="B14" i="44"/>
  <c r="B14" i="43"/>
  <c r="B14" i="42" l="1"/>
  <c r="B14" i="41"/>
  <c r="B14" i="40"/>
  <c r="B14" i="39"/>
  <c r="B75" i="39" s="1"/>
  <c r="B14" i="38"/>
  <c r="B14" i="52"/>
  <c r="B14" i="37"/>
  <c r="B13" i="36"/>
  <c r="B13" i="35"/>
  <c r="B14" i="34" l="1"/>
  <c r="B13" i="33"/>
  <c r="B14" i="31"/>
  <c r="B14" i="30"/>
  <c r="B14" i="29"/>
  <c r="B14" i="28"/>
  <c r="B14" i="27"/>
  <c r="B14" i="26"/>
  <c r="B14" i="25"/>
  <c r="B14" i="24" l="1"/>
  <c r="B14" i="23"/>
  <c r="B14" i="22"/>
  <c r="B13" i="21" l="1"/>
  <c r="B14" i="20"/>
  <c r="B14" i="19" l="1"/>
  <c r="B14" i="18"/>
  <c r="B14" i="17"/>
  <c r="B14" i="16"/>
  <c r="B14" i="15"/>
  <c r="B14" i="13" l="1"/>
  <c r="B14" i="12"/>
  <c r="B14" i="11" l="1"/>
  <c r="B14" i="10" l="1"/>
  <c r="B14" i="49" l="1"/>
  <c r="B14" i="9"/>
  <c r="B14" i="8"/>
  <c r="B13" i="7"/>
  <c r="B14" i="6"/>
  <c r="B14" i="5"/>
  <c r="B14" i="4" l="1"/>
  <c r="B15" i="3" l="1"/>
  <c r="B63" i="3" s="1"/>
  <c r="B14" i="2"/>
  <c r="B14" i="1" l="1"/>
  <c r="B60" i="1" s="1"/>
  <c r="B68" i="47" l="1"/>
  <c r="B11" i="20" l="1"/>
  <c r="B61" i="48" l="1"/>
  <c r="B62" i="46"/>
  <c r="B64" i="42"/>
  <c r="B65" i="38" l="1"/>
  <c r="B65" i="37"/>
  <c r="B55" i="34"/>
  <c r="B64" i="31"/>
  <c r="B67" i="28"/>
  <c r="B56" i="27"/>
  <c r="B57" i="26"/>
  <c r="B60" i="22"/>
  <c r="B67" i="16" l="1"/>
  <c r="B11" i="9" l="1"/>
  <c r="B62" i="2" l="1"/>
  <c r="B11" i="14" l="1"/>
  <c r="B55" i="5"/>
  <c r="B62" i="4"/>
  <c r="B12" i="1" l="1"/>
  <c r="B11" i="1"/>
  <c r="B11" i="39" l="1"/>
  <c r="B12" i="39"/>
  <c r="B67" i="11"/>
  <c r="B64" i="10"/>
  <c r="B36" i="6"/>
  <c r="B12" i="4"/>
  <c r="B11" i="52"/>
  <c r="B12" i="52"/>
  <c r="B12" i="49"/>
  <c r="B11" i="7"/>
  <c r="B13" i="6"/>
  <c r="B11" i="4"/>
  <c r="B13" i="3"/>
  <c r="B12" i="2"/>
  <c r="B11" i="2"/>
  <c r="B11" i="38" l="1"/>
  <c r="B12" i="38"/>
  <c r="B58" i="49" l="1"/>
  <c r="B58" i="9"/>
  <c r="B65" i="8"/>
  <c r="B62" i="7"/>
  <c r="B12" i="53" l="1"/>
  <c r="B11" i="53"/>
  <c r="B11" i="8" l="1"/>
  <c r="B11" i="37" l="1"/>
  <c r="B12" i="13" l="1"/>
  <c r="B11" i="49"/>
  <c r="B12" i="44" l="1"/>
  <c r="B12" i="37"/>
  <c r="B11" i="28" l="1"/>
  <c r="B12" i="28"/>
  <c r="B11" i="10" l="1"/>
  <c r="B12" i="48"/>
  <c r="B11" i="48"/>
  <c r="B12" i="47"/>
  <c r="B11" i="47"/>
  <c r="B12" i="46"/>
  <c r="B11" i="46"/>
  <c r="B12" i="45"/>
  <c r="B11" i="45"/>
  <c r="B11" i="44"/>
  <c r="B12" i="43"/>
  <c r="B11" i="43"/>
  <c r="B12" i="42"/>
  <c r="B11" i="42"/>
  <c r="B12" i="41"/>
  <c r="B11" i="41"/>
  <c r="B12" i="40"/>
  <c r="B11" i="40"/>
  <c r="B12" i="36"/>
  <c r="B11" i="36"/>
  <c r="B12" i="35"/>
  <c r="B11" i="35"/>
  <c r="B12" i="34"/>
  <c r="B11" i="34"/>
  <c r="B12" i="33"/>
  <c r="B11" i="33"/>
  <c r="B11" i="32"/>
  <c r="B12" i="31"/>
  <c r="B11" i="31"/>
  <c r="B12" i="30"/>
  <c r="B11" i="30"/>
  <c r="B12" i="29"/>
  <c r="B11" i="29"/>
  <c r="B12" i="27"/>
  <c r="B11" i="27"/>
  <c r="B11" i="26"/>
  <c r="B12" i="26"/>
  <c r="B12" i="25"/>
  <c r="B11" i="25"/>
  <c r="B12" i="24"/>
  <c r="B11" i="24"/>
  <c r="B12" i="23"/>
  <c r="B11" i="23"/>
  <c r="B12" i="22"/>
  <c r="B11" i="22"/>
  <c r="B12" i="21"/>
  <c r="B11" i="21"/>
  <c r="B12" i="20"/>
  <c r="B12" i="19"/>
  <c r="B11" i="19"/>
  <c r="B12" i="18"/>
  <c r="B11" i="18"/>
  <c r="B12" i="17"/>
  <c r="B11" i="17"/>
  <c r="B12" i="16"/>
  <c r="B11" i="16"/>
  <c r="B13" i="15"/>
  <c r="B12" i="15"/>
  <c r="B12" i="14"/>
  <c r="B11" i="13"/>
  <c r="B11" i="12"/>
  <c r="B12" i="12"/>
  <c r="B11" i="11"/>
  <c r="B12" i="11"/>
  <c r="B12" i="10"/>
  <c r="B12" i="9"/>
  <c r="B12" i="8"/>
  <c r="B10" i="7"/>
  <c r="B12" i="6"/>
  <c r="B12" i="5"/>
  <c r="B11" i="5"/>
  <c r="B12" i="3"/>
  <c r="B65" i="12"/>
  <c r="B77" i="13"/>
  <c r="B60" i="14"/>
  <c r="B47" i="15"/>
  <c r="B65" i="17"/>
  <c r="B71" i="18"/>
  <c r="B54" i="19"/>
  <c r="B43" i="20"/>
  <c r="B45" i="21"/>
  <c r="B52" i="23"/>
  <c r="B53" i="24"/>
  <c r="B46" i="25"/>
  <c r="B69" i="29"/>
  <c r="B59" i="30"/>
  <c r="B69" i="32"/>
  <c r="B47" i="33"/>
  <c r="B43" i="35"/>
  <c r="B43" i="36"/>
  <c r="B60" i="52"/>
  <c r="B65" i="40"/>
  <c r="B63" i="41"/>
  <c r="B60" i="43"/>
  <c r="B53" i="44"/>
</calcChain>
</file>

<file path=xl/sharedStrings.xml><?xml version="1.0" encoding="utf-8"?>
<sst xmlns="http://schemas.openxmlformats.org/spreadsheetml/2006/main" count="2985" uniqueCount="238">
  <si>
    <t>Б.Хмельницкого 44</t>
  </si>
  <si>
    <t>_Благоустройство дворовой территории</t>
  </si>
  <si>
    <t>_Вывоз мусора</t>
  </si>
  <si>
    <t>_Дезинфекция</t>
  </si>
  <si>
    <t>_Изготовление и установка лавочек</t>
  </si>
  <si>
    <t>_Материалы на субботник</t>
  </si>
  <si>
    <t>_ОДН электроснабжение</t>
  </si>
  <si>
    <t>_Оплата труда производственного персонала</t>
  </si>
  <si>
    <t>_Покос травы</t>
  </si>
  <si>
    <t>_Ремонт дет. оборудования</t>
  </si>
  <si>
    <t>_Ремонт козырьков</t>
  </si>
  <si>
    <t>_Ремонт лавочек</t>
  </si>
  <si>
    <t>_Услуги по сбору платежей</t>
  </si>
  <si>
    <t>_Электрические работы</t>
  </si>
  <si>
    <t xml:space="preserve">                                                             ОТЧЁТ</t>
  </si>
  <si>
    <t xml:space="preserve">                            Об оказанных услугах и выполненных работах</t>
  </si>
  <si>
    <t xml:space="preserve">                                       ООО "УЖК "ПРИОРИТЕТ"</t>
  </si>
  <si>
    <t>Задолженность на начало года</t>
  </si>
  <si>
    <t>Остаток средств на начало года</t>
  </si>
  <si>
    <t>Раздел I. доходы</t>
  </si>
  <si>
    <t>Начислено по тарифу</t>
  </si>
  <si>
    <t>Фактически оплачено</t>
  </si>
  <si>
    <t>задолженность</t>
  </si>
  <si>
    <t>% оплаты</t>
  </si>
  <si>
    <t>Раздел II. Расходы всего , в том числе</t>
  </si>
  <si>
    <t>Остаток средств</t>
  </si>
  <si>
    <t>Б.Хмельницкого 46</t>
  </si>
  <si>
    <t>_Спил, обрезка деревьев, удаление пней</t>
  </si>
  <si>
    <t>Раздел 1. Доходы</t>
  </si>
  <si>
    <t>Раздел 2. Расходы</t>
  </si>
  <si>
    <t>_Ремонт замка</t>
  </si>
  <si>
    <t>Вокзальная 3</t>
  </si>
  <si>
    <t>_Ремонт кровли</t>
  </si>
  <si>
    <t>Вокзальная 45</t>
  </si>
  <si>
    <t>Вокзальная 52</t>
  </si>
  <si>
    <t>Гвардейская 27</t>
  </si>
  <si>
    <t>_Сервисное обслуживание узла учёта теплоэнергии</t>
  </si>
  <si>
    <t>Гуржибекова 5</t>
  </si>
  <si>
    <t>Гуржибекова 6</t>
  </si>
  <si>
    <t xml:space="preserve">_Очистка крыш, водостока </t>
  </si>
  <si>
    <t>Б.Хмельницкого 48</t>
  </si>
  <si>
    <t>К.Хетагурова 19</t>
  </si>
  <si>
    <t>К.Хетагурова 30</t>
  </si>
  <si>
    <t>Кирова 122</t>
  </si>
  <si>
    <t>Кирова 124</t>
  </si>
  <si>
    <t>Кирова 124а</t>
  </si>
  <si>
    <t>Комсомольская 45</t>
  </si>
  <si>
    <t>Ленина 2</t>
  </si>
  <si>
    <t>Ленина 18</t>
  </si>
  <si>
    <t>_Ремонт входа в подвал</t>
  </si>
  <si>
    <t>Ленина 20</t>
  </si>
  <si>
    <t>Ленина 22</t>
  </si>
  <si>
    <t>Ленина 60</t>
  </si>
  <si>
    <t>Ленина 60а</t>
  </si>
  <si>
    <t>Ленина 62</t>
  </si>
  <si>
    <t>Ленина 68</t>
  </si>
  <si>
    <t>Ленина 72</t>
  </si>
  <si>
    <t>Ленина 74</t>
  </si>
  <si>
    <t>Маркова 1</t>
  </si>
  <si>
    <t>Маркова 67</t>
  </si>
  <si>
    <t>Мира 18</t>
  </si>
  <si>
    <t>Мира 18а</t>
  </si>
  <si>
    <t>Мира 20</t>
  </si>
  <si>
    <t>Мира 30</t>
  </si>
  <si>
    <t>Мира 33</t>
  </si>
  <si>
    <t>Мира 32</t>
  </si>
  <si>
    <t>Мира 38</t>
  </si>
  <si>
    <t>Пролетарская 47</t>
  </si>
  <si>
    <t>Пролетарская 49</t>
  </si>
  <si>
    <t>Пролетарская 56</t>
  </si>
  <si>
    <t>Соколовского 1</t>
  </si>
  <si>
    <t>Фрунзе 7а</t>
  </si>
  <si>
    <t>Фрунзе 8а</t>
  </si>
  <si>
    <t>Фрунзе 8б</t>
  </si>
  <si>
    <t>Фрунзе 10</t>
  </si>
  <si>
    <t>Фрунзе 10б</t>
  </si>
  <si>
    <t>Фрунзе 10д</t>
  </si>
  <si>
    <t>Фрунзе 14</t>
  </si>
  <si>
    <t>Фрунзе 16</t>
  </si>
  <si>
    <t>Фрунзе 18</t>
  </si>
  <si>
    <t>Юбилейная 4</t>
  </si>
  <si>
    <t>_Услуги банка</t>
  </si>
  <si>
    <t xml:space="preserve">                                       ООО "УЖК "ПРИОРИТЕТ" </t>
  </si>
  <si>
    <t xml:space="preserve">  </t>
  </si>
  <si>
    <t xml:space="preserve">                                       ООО "УЖК "ПРИОРИТЕТ"    </t>
  </si>
  <si>
    <t xml:space="preserve">                                       ООО "УЖК "ПРИОРИТЕТ"  </t>
  </si>
  <si>
    <t xml:space="preserve">                                       ООО "УЖК "ПРИОРИТЕТ"     </t>
  </si>
  <si>
    <t>_Ремонт песочницы</t>
  </si>
  <si>
    <t>_Ремонт чердачного люка</t>
  </si>
  <si>
    <t xml:space="preserve">                                       ООО "УЖК "ПРИОРИТЕТ"   </t>
  </si>
  <si>
    <t>_Ремонт отмостки</t>
  </si>
  <si>
    <t>_Ремонт подъездов</t>
  </si>
  <si>
    <t>К.Хетагурова 13Б</t>
  </si>
  <si>
    <t>Налоги и сборы</t>
  </si>
  <si>
    <t>_Установка урн</t>
  </si>
  <si>
    <t>_Ремонт цоколя</t>
  </si>
  <si>
    <t>_Установка табличек, аншлагов</t>
  </si>
  <si>
    <t>_Ремонт фасада</t>
  </si>
  <si>
    <t>_Ремонт поручней</t>
  </si>
  <si>
    <t>_Материалы, инвентарь для уборки</t>
  </si>
  <si>
    <t>_Услуги по управлению</t>
  </si>
  <si>
    <t>_Рабочий инвентарь</t>
  </si>
  <si>
    <t>_Эл.обходы контролёров</t>
  </si>
  <si>
    <t>_Электросети - устранение аварий</t>
  </si>
  <si>
    <t>_Прочистка  канализации</t>
  </si>
  <si>
    <t>_Ремонт дверей</t>
  </si>
  <si>
    <t>_Изготовление и установка урн</t>
  </si>
  <si>
    <t>_Ремонт столов</t>
  </si>
  <si>
    <t>_Изготовление и установка поручней</t>
  </si>
  <si>
    <t>Советов 8Б</t>
  </si>
  <si>
    <t>_Обследование инженерных сетей</t>
  </si>
  <si>
    <t>Задолженность</t>
  </si>
  <si>
    <t>_Аварийно-диспетчерская служба</t>
  </si>
  <si>
    <t>_Консервация отопительной системы</t>
  </si>
  <si>
    <t>_Ремонт инженерных сетей водопровода и канализации</t>
  </si>
  <si>
    <t>_Ремонт инженерных сетей теплоснабжения</t>
  </si>
  <si>
    <t>_Транспортные расходы</t>
  </si>
  <si>
    <t>_Уборка подъездов</t>
  </si>
  <si>
    <t xml:space="preserve">_Уборка придомовой территории </t>
  </si>
  <si>
    <t>Администрация</t>
  </si>
  <si>
    <t>_Ремонт водостока (трубы, отливы, примыкания)</t>
  </si>
  <si>
    <t>_Окраска газовых труб</t>
  </si>
  <si>
    <t>_Изготовление и установка бельесушилки</t>
  </si>
  <si>
    <t>_Ремонт дворовой поливочной системы</t>
  </si>
  <si>
    <t>_Сброс воды с системы отопления</t>
  </si>
  <si>
    <t>_Установка качели, карусели</t>
  </si>
  <si>
    <t>_Ремонт бельесушилки</t>
  </si>
  <si>
    <t>Обслуживание</t>
  </si>
  <si>
    <t>Ремонт</t>
  </si>
  <si>
    <t>Управление</t>
  </si>
  <si>
    <t xml:space="preserve">Ростелеком оплата за размещения оборудования </t>
  </si>
  <si>
    <t>Ростелеком оплата за размещения оборудования</t>
  </si>
  <si>
    <t>_Обследование кровли</t>
  </si>
  <si>
    <t>Итого</t>
  </si>
  <si>
    <t>Содержание</t>
  </si>
  <si>
    <t>_Установка поливочного крана</t>
  </si>
  <si>
    <t>_Ремонт входа в подъезд</t>
  </si>
  <si>
    <t>_Уничтожение сорной травы</t>
  </si>
  <si>
    <t>_Регулировка системы отопления</t>
  </si>
  <si>
    <t>_Установка почтовых ящиков</t>
  </si>
  <si>
    <t>_Заполнение системы отопления</t>
  </si>
  <si>
    <t>_ВДГО (Обслуживание и ремонт газового оборудования)</t>
  </si>
  <si>
    <t>_Налоги на зарплату обслуживающий персонал</t>
  </si>
  <si>
    <t>_Налоги на зарплату производственный персонал</t>
  </si>
  <si>
    <t>_ОДН водоснабжение</t>
  </si>
  <si>
    <t>_Очистка желобов от мусора</t>
  </si>
  <si>
    <t>_Пломбировка общедомового прибора учёта</t>
  </si>
  <si>
    <t>_Проверка дымоходов и вентканалов</t>
  </si>
  <si>
    <t>_Прочистка дымоходов и вентканалов</t>
  </si>
  <si>
    <t>_Ремонт двери решётчатой</t>
  </si>
  <si>
    <t>_Теплоизоляция труб в подвале</t>
  </si>
  <si>
    <t>_Уборка подвалов от мусора</t>
  </si>
  <si>
    <t>Электроизмерительные работы на эл.оборудовании</t>
  </si>
  <si>
    <t xml:space="preserve">        Ремонт</t>
  </si>
  <si>
    <t>Услуги банка</t>
  </si>
  <si>
    <t>_Изготовление и установка песочницы</t>
  </si>
  <si>
    <t>_Ремонт ограждения</t>
  </si>
  <si>
    <t>_Обследование теплосетей</t>
  </si>
  <si>
    <t>_Ремонт детской качели</t>
  </si>
  <si>
    <t xml:space="preserve">         Содержание</t>
  </si>
  <si>
    <t>_Изготовление и установка ящика для песка</t>
  </si>
  <si>
    <t>_Обследование квартиры</t>
  </si>
  <si>
    <t>_Засыпка песка в песочницу, отсев</t>
  </si>
  <si>
    <t>_Ремонт люка выхода на кровлю</t>
  </si>
  <si>
    <t>_Прочистка дворовой ливневой ямы</t>
  </si>
  <si>
    <t>_Устройство теневого навеса</t>
  </si>
  <si>
    <t>ДОС 36</t>
  </si>
  <si>
    <t xml:space="preserve">             Ремонт</t>
  </si>
  <si>
    <t>_Демонтаж детского оборудования</t>
  </si>
  <si>
    <t>_Уборка чердачных помещений</t>
  </si>
  <si>
    <t xml:space="preserve">      Содержание</t>
  </si>
  <si>
    <t xml:space="preserve">       Услуги банка</t>
  </si>
  <si>
    <t>Услуги по банку</t>
  </si>
  <si>
    <t>_Ремонт окна слухового</t>
  </si>
  <si>
    <t>_Установка детского оборудования</t>
  </si>
  <si>
    <t xml:space="preserve">  Налоги и сборы</t>
  </si>
  <si>
    <t xml:space="preserve"> Услуги банка</t>
  </si>
  <si>
    <t xml:space="preserve">   Управление</t>
  </si>
  <si>
    <t xml:space="preserve">        Услуги банка</t>
  </si>
  <si>
    <t xml:space="preserve">  Управление</t>
  </si>
  <si>
    <t>_Ремонт навеса</t>
  </si>
  <si>
    <t xml:space="preserve">_Устройство ограждения </t>
  </si>
  <si>
    <t>_Ремонт балкона</t>
  </si>
  <si>
    <t>_Ремонт фундамента</t>
  </si>
  <si>
    <t>_Ремонт дворовой ливневой ямы</t>
  </si>
  <si>
    <t>_Ремонт почтовых ящиков</t>
  </si>
  <si>
    <t>_Откачка выгребной ямы</t>
  </si>
  <si>
    <t>_Изготовление  пандуса</t>
  </si>
  <si>
    <t>_Изготовление ПСД, ТУ</t>
  </si>
  <si>
    <t>_Ремонт детской карусели</t>
  </si>
  <si>
    <t>_Ремонт лестничного пролёта</t>
  </si>
  <si>
    <t xml:space="preserve">      Услуги банка</t>
  </si>
  <si>
    <t>_Ремонт поливочного крана</t>
  </si>
  <si>
    <t>Ростелеком оплата за размещение оборудования</t>
  </si>
  <si>
    <t xml:space="preserve">                                              За   2019 год</t>
  </si>
  <si>
    <t xml:space="preserve">                                              За  2019 год</t>
  </si>
  <si>
    <t xml:space="preserve">                                              За 2019 год</t>
  </si>
  <si>
    <t>За 2019 год</t>
  </si>
  <si>
    <t xml:space="preserve">          За  2019 год</t>
  </si>
  <si>
    <t>_Вывоз смета</t>
  </si>
  <si>
    <t>_Почтовые ящики, урны</t>
  </si>
  <si>
    <t>_Противопожарные мероприятия</t>
  </si>
  <si>
    <t>_Поверка приборов (водомера, тепловычислителя, термопреобразователя)</t>
  </si>
  <si>
    <t>_Установка общедомового прибора учёта</t>
  </si>
  <si>
    <r>
      <t xml:space="preserve">        </t>
    </r>
    <r>
      <rPr>
        <b/>
        <sz val="12"/>
        <rFont val="Times New Roman"/>
        <family val="1"/>
        <charset val="204"/>
      </rPr>
      <t>Ремонт</t>
    </r>
  </si>
  <si>
    <t>_Демонтаж конструкций</t>
  </si>
  <si>
    <t>_Охрана труда</t>
  </si>
  <si>
    <t>_Ремонт урн</t>
  </si>
  <si>
    <t>_Ремонт окон</t>
  </si>
  <si>
    <t>_Съём данных с тепловычислителя</t>
  </si>
  <si>
    <t>_Изготовление и установка рукохода</t>
  </si>
  <si>
    <t>_Закрыли/открыли слуховое окно на кровле</t>
  </si>
  <si>
    <t xml:space="preserve">_Ремонт канализации </t>
  </si>
  <si>
    <t>_Установка двери металлической</t>
  </si>
  <si>
    <t>_Ремонт водопровода горячей воды</t>
  </si>
  <si>
    <t>_Спуск воздуха в отопительной системе</t>
  </si>
  <si>
    <t>_Изготовление и установка чистилки для обуви</t>
  </si>
  <si>
    <t>_Изготовление и установка грибка</t>
  </si>
  <si>
    <t>_Ремонт пелены</t>
  </si>
  <si>
    <t>_Изготовление и установка решёток на окна</t>
  </si>
  <si>
    <t>_Изготовление и установка стола</t>
  </si>
  <si>
    <t>_Обрешётка входов в подвал</t>
  </si>
  <si>
    <t>_Демонтаж бетонной плиты</t>
  </si>
  <si>
    <t>_Изготовление и установка качели, карусели</t>
  </si>
  <si>
    <t>_Окраска водной магистрали</t>
  </si>
  <si>
    <t>_Эксперное заключение</t>
  </si>
  <si>
    <t xml:space="preserve">  Услуги банка</t>
  </si>
  <si>
    <t xml:space="preserve">        Содержание</t>
  </si>
  <si>
    <r>
      <t xml:space="preserve">  </t>
    </r>
    <r>
      <rPr>
        <b/>
        <sz val="11"/>
        <rFont val="Times New Roman"/>
        <family val="1"/>
        <charset val="204"/>
      </rPr>
      <t xml:space="preserve">      Ремонт</t>
    </r>
  </si>
  <si>
    <t xml:space="preserve">                Ремонт</t>
  </si>
  <si>
    <t xml:space="preserve">                                                    за 2019 год</t>
  </si>
  <si>
    <t xml:space="preserve">                                       За  2019 год</t>
  </si>
  <si>
    <t>_Изготовление и установка окна в подвал</t>
  </si>
  <si>
    <t>_Ремонт детского оборудования</t>
  </si>
  <si>
    <t>_Поверка теплоузла</t>
  </si>
  <si>
    <t>_Поверка общедомового прибора учёта</t>
  </si>
  <si>
    <t>_Установка общедомового прибора учёта воды</t>
  </si>
  <si>
    <t>_Поверка теплоузлов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</si>
</sst>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2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21"/>
      <name val="Times New Roman"/>
      <family val="1"/>
      <charset val="204"/>
    </font>
    <font>
      <sz val="11"/>
      <color indexed="21"/>
      <name val="Arial"/>
      <family val="2"/>
    </font>
    <font>
      <sz val="12"/>
      <name val="Arial Cyr"/>
      <charset val="204"/>
    </font>
    <font>
      <sz val="12"/>
      <color indexed="21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indexed="21"/>
      <name val="Times New Roman"/>
      <family val="1"/>
      <charset val="204"/>
    </font>
    <font>
      <sz val="12"/>
      <color indexed="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sz val="11"/>
      <color indexed="2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6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3">
    <xf numFmtId="0" fontId="0" fillId="0" borderId="0" xfId="0"/>
    <xf numFmtId="0" fontId="3" fillId="0" borderId="0" xfId="2" applyFont="1"/>
    <xf numFmtId="0" fontId="3" fillId="0" borderId="2" xfId="3" applyFont="1" applyBorder="1" applyAlignment="1">
      <alignment vertical="top" wrapText="1"/>
    </xf>
    <xf numFmtId="0" fontId="4" fillId="0" borderId="3" xfId="3" applyFont="1" applyBorder="1" applyAlignment="1">
      <alignment vertical="top" wrapText="1"/>
    </xf>
    <xf numFmtId="0" fontId="3" fillId="0" borderId="2" xfId="4" applyFont="1" applyBorder="1" applyAlignment="1">
      <alignment vertical="top" wrapText="1"/>
    </xf>
    <xf numFmtId="0" fontId="4" fillId="0" borderId="3" xfId="5" applyFont="1" applyBorder="1" applyAlignment="1">
      <alignment vertical="top" wrapText="1"/>
    </xf>
    <xf numFmtId="1" fontId="3" fillId="0" borderId="2" xfId="6" applyNumberFormat="1" applyFont="1" applyBorder="1" applyAlignment="1">
      <alignment vertical="top" wrapText="1"/>
    </xf>
    <xf numFmtId="9" fontId="3" fillId="0" borderId="2" xfId="7" applyNumberFormat="1" applyFont="1" applyBorder="1" applyAlignment="1">
      <alignment vertical="top" wrapText="1"/>
    </xf>
    <xf numFmtId="1" fontId="3" fillId="0" borderId="2" xfId="7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 indent="2"/>
    </xf>
    <xf numFmtId="0" fontId="6" fillId="2" borderId="1" xfId="1" applyNumberFormat="1" applyFont="1" applyFill="1" applyBorder="1" applyAlignment="1">
      <alignment horizontal="left" vertical="top" wrapText="1" indent="1"/>
    </xf>
    <xf numFmtId="1" fontId="3" fillId="0" borderId="0" xfId="2" applyNumberFormat="1" applyFont="1"/>
    <xf numFmtId="1" fontId="5" fillId="0" borderId="1" xfId="1" applyNumberFormat="1" applyFont="1" applyBorder="1" applyAlignment="1">
      <alignment horizontal="left" vertical="top" wrapText="1" indent="2"/>
    </xf>
    <xf numFmtId="1" fontId="0" fillId="0" borderId="0" xfId="0" applyNumberFormat="1"/>
    <xf numFmtId="0" fontId="3" fillId="0" borderId="1" xfId="8" applyNumberFormat="1" applyFont="1" applyBorder="1" applyAlignment="1">
      <alignment horizontal="left" vertical="top" wrapText="1" indent="2"/>
    </xf>
    <xf numFmtId="1" fontId="3" fillId="0" borderId="1" xfId="8" applyNumberFormat="1" applyFont="1" applyBorder="1" applyAlignment="1">
      <alignment horizontal="right" vertical="top" wrapText="1"/>
    </xf>
    <xf numFmtId="0" fontId="5" fillId="0" borderId="1" xfId="8" applyNumberFormat="1" applyFont="1" applyBorder="1" applyAlignment="1">
      <alignment horizontal="left" vertical="top" wrapText="1" indent="2"/>
    </xf>
    <xf numFmtId="9" fontId="3" fillId="0" borderId="1" xfId="8" applyNumberFormat="1" applyFont="1" applyBorder="1" applyAlignment="1">
      <alignment horizontal="right" vertical="top" wrapText="1"/>
    </xf>
    <xf numFmtId="1" fontId="5" fillId="0" borderId="1" xfId="1" applyNumberFormat="1" applyFont="1" applyBorder="1" applyAlignment="1">
      <alignment horizontal="right" vertical="top" wrapText="1"/>
    </xf>
    <xf numFmtId="0" fontId="9" fillId="2" borderId="1" xfId="1" applyNumberFormat="1" applyFont="1" applyFill="1" applyBorder="1" applyAlignment="1">
      <alignment horizontal="left" vertical="top" wrapText="1" indent="1"/>
    </xf>
    <xf numFmtId="1" fontId="10" fillId="2" borderId="1" xfId="1" applyNumberFormat="1" applyFont="1" applyFill="1" applyBorder="1" applyAlignment="1">
      <alignment horizontal="right" vertical="top" wrapText="1"/>
    </xf>
    <xf numFmtId="0" fontId="7" fillId="0" borderId="1" xfId="8" applyNumberFormat="1" applyFont="1" applyBorder="1" applyAlignment="1">
      <alignment horizontal="left" vertical="top" wrapText="1" indent="2"/>
    </xf>
    <xf numFmtId="1" fontId="7" fillId="0" borderId="1" xfId="8" applyNumberFormat="1" applyFont="1" applyBorder="1" applyAlignment="1">
      <alignment horizontal="right" vertical="top" wrapText="1"/>
    </xf>
    <xf numFmtId="0" fontId="8" fillId="0" borderId="1" xfId="8" applyNumberFormat="1" applyFont="1" applyBorder="1" applyAlignment="1">
      <alignment horizontal="left" vertical="top" wrapText="1" indent="2"/>
    </xf>
    <xf numFmtId="9" fontId="7" fillId="0" borderId="1" xfId="8" applyNumberFormat="1" applyFont="1" applyBorder="1" applyAlignment="1">
      <alignment horizontal="right" vertical="top" wrapText="1"/>
    </xf>
    <xf numFmtId="0" fontId="8" fillId="0" borderId="1" xfId="1" applyNumberFormat="1" applyFont="1" applyBorder="1" applyAlignment="1">
      <alignment horizontal="left" vertical="top" wrapText="1" indent="2"/>
    </xf>
    <xf numFmtId="1" fontId="11" fillId="0" borderId="0" xfId="2" applyNumberFormat="1" applyFont="1"/>
    <xf numFmtId="1" fontId="12" fillId="2" borderId="1" xfId="1" applyNumberFormat="1" applyFont="1" applyFill="1" applyBorder="1" applyAlignment="1">
      <alignment horizontal="right" vertical="top" wrapText="1"/>
    </xf>
    <xf numFmtId="1" fontId="13" fillId="0" borderId="0" xfId="0" applyNumberFormat="1" applyFont="1"/>
    <xf numFmtId="1" fontId="14" fillId="2" borderId="1" xfId="1" applyNumberFormat="1" applyFont="1" applyFill="1" applyBorder="1" applyAlignment="1">
      <alignment horizontal="right" vertical="top" wrapText="1"/>
    </xf>
    <xf numFmtId="0" fontId="3" fillId="0" borderId="3" xfId="3" applyFont="1" applyBorder="1" applyAlignment="1">
      <alignment vertical="top" wrapText="1"/>
    </xf>
    <xf numFmtId="1" fontId="3" fillId="0" borderId="0" xfId="7" applyNumberFormat="1" applyFont="1" applyBorder="1" applyAlignment="1">
      <alignment vertical="top" wrapText="1"/>
    </xf>
    <xf numFmtId="1" fontId="9" fillId="2" borderId="1" xfId="1" applyNumberFormat="1" applyFont="1" applyFill="1" applyBorder="1" applyAlignment="1">
      <alignment horizontal="right" vertical="top" wrapText="1"/>
    </xf>
    <xf numFmtId="0" fontId="1" fillId="0" borderId="0" xfId="58"/>
    <xf numFmtId="1" fontId="15" fillId="2" borderId="1" xfId="1" applyNumberFormat="1" applyFont="1" applyFill="1" applyBorder="1" applyAlignment="1">
      <alignment horizontal="right" vertical="top" wrapText="1"/>
    </xf>
    <xf numFmtId="0" fontId="3" fillId="0" borderId="0" xfId="58" applyFont="1"/>
    <xf numFmtId="1" fontId="3" fillId="0" borderId="1" xfId="11" applyNumberFormat="1" applyFont="1" applyBorder="1" applyAlignment="1">
      <alignment horizontal="right" vertical="top" wrapText="1"/>
    </xf>
    <xf numFmtId="1" fontId="16" fillId="2" borderId="1" xfId="1" applyNumberFormat="1" applyFont="1" applyFill="1" applyBorder="1" applyAlignment="1">
      <alignment horizontal="right" vertical="top" wrapText="1"/>
    </xf>
    <xf numFmtId="0" fontId="7" fillId="0" borderId="0" xfId="2" applyFont="1"/>
    <xf numFmtId="1" fontId="18" fillId="0" borderId="0" xfId="2" applyNumberFormat="1" applyFont="1"/>
    <xf numFmtId="0" fontId="17" fillId="0" borderId="0" xfId="0" applyFont="1"/>
    <xf numFmtId="1" fontId="7" fillId="0" borderId="0" xfId="2" applyNumberFormat="1" applyFont="1"/>
    <xf numFmtId="1" fontId="8" fillId="0" borderId="1" xfId="1" applyNumberFormat="1" applyFont="1" applyBorder="1" applyAlignment="1">
      <alignment horizontal="left" vertical="top" wrapText="1" indent="2"/>
    </xf>
    <xf numFmtId="1" fontId="19" fillId="2" borderId="1" xfId="1" applyNumberFormat="1" applyFont="1" applyFill="1" applyBorder="1" applyAlignment="1">
      <alignment horizontal="right" vertical="top" wrapText="1"/>
    </xf>
    <xf numFmtId="1" fontId="7" fillId="0" borderId="1" xfId="50" applyNumberFormat="1" applyFont="1" applyBorder="1" applyAlignment="1">
      <alignment horizontal="right" vertical="top" wrapText="1"/>
    </xf>
    <xf numFmtId="1" fontId="8" fillId="0" borderId="1" xfId="1" applyNumberFormat="1" applyFont="1" applyBorder="1" applyAlignment="1">
      <alignment horizontal="right" vertical="top" wrapText="1"/>
    </xf>
    <xf numFmtId="0" fontId="21" fillId="0" borderId="0" xfId="0" applyFont="1"/>
    <xf numFmtId="1" fontId="7" fillId="0" borderId="1" xfId="52" applyNumberFormat="1" applyFont="1" applyBorder="1" applyAlignment="1">
      <alignment horizontal="right" vertical="top" wrapText="1"/>
    </xf>
    <xf numFmtId="164" fontId="7" fillId="0" borderId="1" xfId="8" applyNumberFormat="1" applyFont="1" applyBorder="1" applyAlignment="1">
      <alignment horizontal="right" vertical="top" wrapText="1"/>
    </xf>
    <xf numFmtId="0" fontId="3" fillId="0" borderId="1" xfId="58" applyNumberFormat="1" applyFont="1" applyBorder="1" applyAlignment="1">
      <alignment vertical="top" wrapText="1"/>
    </xf>
    <xf numFmtId="0" fontId="14" fillId="2" borderId="1" xfId="1" applyNumberFormat="1" applyFont="1" applyFill="1" applyBorder="1" applyAlignment="1">
      <alignment horizontal="left" vertical="top" wrapText="1" indent="1"/>
    </xf>
    <xf numFmtId="1" fontId="17" fillId="0" borderId="0" xfId="0" applyNumberFormat="1" applyFont="1"/>
    <xf numFmtId="0" fontId="7" fillId="0" borderId="1" xfId="17" applyNumberFormat="1" applyFont="1" applyBorder="1" applyAlignment="1">
      <alignment vertical="top" wrapText="1"/>
    </xf>
    <xf numFmtId="1" fontId="7" fillId="0" borderId="1" xfId="17" applyNumberFormat="1" applyFont="1" applyBorder="1" applyAlignment="1">
      <alignment horizontal="right" vertical="top" wrapText="1"/>
    </xf>
    <xf numFmtId="0" fontId="20" fillId="0" borderId="0" xfId="17" applyFont="1"/>
    <xf numFmtId="1" fontId="21" fillId="0" borderId="0" xfId="0" applyNumberFormat="1" applyFont="1"/>
    <xf numFmtId="1" fontId="22" fillId="2" borderId="1" xfId="1" applyNumberFormat="1" applyFont="1" applyFill="1" applyBorder="1" applyAlignment="1">
      <alignment horizontal="right" vertical="top" wrapText="1"/>
    </xf>
    <xf numFmtId="1" fontId="3" fillId="0" borderId="1" xfId="58" applyNumberFormat="1" applyFont="1" applyBorder="1" applyAlignment="1">
      <alignment vertical="top" wrapText="1"/>
    </xf>
    <xf numFmtId="0" fontId="20" fillId="0" borderId="0" xfId="17" applyFont="1" applyAlignment="1">
      <alignment horizontal="left"/>
    </xf>
    <xf numFmtId="0" fontId="20" fillId="0" borderId="0" xfId="17" applyFont="1" applyAlignment="1">
      <alignment horizontal="right"/>
    </xf>
    <xf numFmtId="1" fontId="7" fillId="0" borderId="1" xfId="37" applyNumberFormat="1" applyFont="1" applyBorder="1" applyAlignment="1">
      <alignment horizontal="right" vertical="top" wrapText="1"/>
    </xf>
    <xf numFmtId="1" fontId="7" fillId="2" borderId="1" xfId="37" applyNumberFormat="1" applyFont="1" applyFill="1" applyBorder="1" applyAlignment="1">
      <alignment horizontal="right" vertical="top" wrapText="1"/>
    </xf>
    <xf numFmtId="1" fontId="7" fillId="0" borderId="1" xfId="57" applyNumberFormat="1" applyFont="1" applyBorder="1" applyAlignment="1">
      <alignment horizontal="right" vertical="top" wrapText="1"/>
    </xf>
    <xf numFmtId="1" fontId="7" fillId="0" borderId="1" xfId="41" applyNumberFormat="1" applyFont="1" applyBorder="1" applyAlignment="1">
      <alignment horizontal="right" vertical="top" wrapText="1"/>
    </xf>
    <xf numFmtId="1" fontId="7" fillId="0" borderId="1" xfId="43" applyNumberFormat="1" applyFont="1" applyBorder="1" applyAlignment="1">
      <alignment horizontal="right" vertical="top" wrapText="1"/>
    </xf>
    <xf numFmtId="1" fontId="7" fillId="0" borderId="1" xfId="44" applyNumberFormat="1" applyFont="1" applyBorder="1" applyAlignment="1">
      <alignment horizontal="right" vertical="top" wrapText="1"/>
    </xf>
    <xf numFmtId="1" fontId="7" fillId="0" borderId="1" xfId="45" applyNumberFormat="1" applyFont="1" applyBorder="1" applyAlignment="1">
      <alignment horizontal="right" vertical="top" wrapText="1"/>
    </xf>
    <xf numFmtId="1" fontId="7" fillId="2" borderId="1" xfId="45" applyNumberFormat="1" applyFont="1" applyFill="1" applyBorder="1" applyAlignment="1">
      <alignment horizontal="right" vertical="top" wrapText="1"/>
    </xf>
    <xf numFmtId="1" fontId="7" fillId="0" borderId="1" xfId="47" applyNumberFormat="1" applyFont="1" applyBorder="1" applyAlignment="1">
      <alignment horizontal="right" vertical="top" wrapText="1"/>
    </xf>
    <xf numFmtId="1" fontId="7" fillId="2" borderId="1" xfId="47" applyNumberFormat="1" applyFont="1" applyFill="1" applyBorder="1" applyAlignment="1">
      <alignment horizontal="right" vertical="top" wrapText="1"/>
    </xf>
    <xf numFmtId="1" fontId="7" fillId="0" borderId="1" xfId="48" applyNumberFormat="1" applyFont="1" applyBorder="1" applyAlignment="1">
      <alignment horizontal="right" vertical="top" wrapText="1"/>
    </xf>
    <xf numFmtId="1" fontId="7" fillId="2" borderId="1" xfId="48" applyNumberFormat="1" applyFont="1" applyFill="1" applyBorder="1" applyAlignment="1">
      <alignment horizontal="right" vertical="top" wrapText="1"/>
    </xf>
    <xf numFmtId="0" fontId="7" fillId="0" borderId="1" xfId="48" applyNumberFormat="1" applyFont="1" applyBorder="1" applyAlignment="1">
      <alignment vertical="top" wrapText="1"/>
    </xf>
    <xf numFmtId="1" fontId="7" fillId="0" borderId="1" xfId="49" applyNumberFormat="1" applyFont="1" applyBorder="1" applyAlignment="1">
      <alignment horizontal="right" vertical="top" wrapText="1"/>
    </xf>
    <xf numFmtId="1" fontId="7" fillId="2" borderId="1" xfId="49" applyNumberFormat="1" applyFont="1" applyFill="1" applyBorder="1" applyAlignment="1">
      <alignment horizontal="right" vertical="top" wrapText="1"/>
    </xf>
    <xf numFmtId="0" fontId="7" fillId="0" borderId="0" xfId="49" applyFont="1"/>
    <xf numFmtId="0" fontId="7" fillId="0" borderId="0" xfId="50" applyFont="1"/>
    <xf numFmtId="3" fontId="5" fillId="0" borderId="1" xfId="1" applyNumberFormat="1" applyFont="1" applyBorder="1" applyAlignment="1">
      <alignment horizontal="right" vertical="top" wrapText="1"/>
    </xf>
    <xf numFmtId="0" fontId="8" fillId="0" borderId="1" xfId="1" applyNumberFormat="1" applyFont="1" applyBorder="1" applyAlignment="1">
      <alignment vertical="top" wrapText="1"/>
    </xf>
    <xf numFmtId="0" fontId="21" fillId="0" borderId="0" xfId="0" applyFont="1" applyAlignment="1"/>
    <xf numFmtId="0" fontId="7" fillId="0" borderId="0" xfId="2" applyFont="1" applyFill="1" applyAlignment="1">
      <alignment horizontal="center"/>
    </xf>
    <xf numFmtId="4" fontId="7" fillId="2" borderId="1" xfId="12" applyNumberFormat="1" applyFont="1" applyFill="1" applyBorder="1" applyAlignment="1">
      <alignment horizontal="right" vertical="top" wrapText="1"/>
    </xf>
    <xf numFmtId="1" fontId="7" fillId="0" borderId="1" xfId="12" applyNumberFormat="1" applyFont="1" applyBorder="1" applyAlignment="1">
      <alignment horizontal="right" vertical="top" wrapText="1"/>
    </xf>
    <xf numFmtId="0" fontId="8" fillId="2" borderId="1" xfId="12" applyNumberFormat="1" applyFont="1" applyFill="1" applyBorder="1" applyAlignment="1">
      <alignment vertical="top" wrapText="1"/>
    </xf>
    <xf numFmtId="0" fontId="7" fillId="0" borderId="1" xfId="13" applyNumberFormat="1" applyFont="1" applyBorder="1" applyAlignment="1">
      <alignment vertical="top" wrapText="1"/>
    </xf>
    <xf numFmtId="1" fontId="7" fillId="0" borderId="1" xfId="13" applyNumberFormat="1" applyFont="1" applyBorder="1" applyAlignment="1">
      <alignment horizontal="right" vertical="top" wrapText="1"/>
    </xf>
    <xf numFmtId="0" fontId="8" fillId="2" borderId="1" xfId="14" applyNumberFormat="1" applyFont="1" applyFill="1" applyBorder="1" applyAlignment="1">
      <alignment vertical="top" wrapText="1"/>
    </xf>
    <xf numFmtId="0" fontId="7" fillId="0" borderId="1" xfId="14" applyNumberFormat="1" applyFont="1" applyBorder="1" applyAlignment="1">
      <alignment vertical="top" wrapText="1"/>
    </xf>
    <xf numFmtId="1" fontId="7" fillId="0" borderId="1" xfId="14" applyNumberFormat="1" applyFont="1" applyBorder="1" applyAlignment="1">
      <alignment horizontal="right" vertical="top" wrapText="1"/>
    </xf>
    <xf numFmtId="0" fontId="7" fillId="0" borderId="0" xfId="14" applyFont="1"/>
    <xf numFmtId="1" fontId="7" fillId="0" borderId="1" xfId="56" applyNumberFormat="1" applyFont="1" applyBorder="1" applyAlignment="1">
      <alignment horizontal="right" vertical="top" wrapText="1"/>
    </xf>
    <xf numFmtId="0" fontId="8" fillId="2" borderId="1" xfId="15" applyNumberFormat="1" applyFont="1" applyFill="1" applyBorder="1" applyAlignment="1">
      <alignment horizontal="left" vertical="top" wrapText="1" indent="3"/>
    </xf>
    <xf numFmtId="1" fontId="7" fillId="0" borderId="1" xfId="15" applyNumberFormat="1" applyFont="1" applyBorder="1" applyAlignment="1">
      <alignment horizontal="right" vertical="top" wrapText="1"/>
    </xf>
    <xf numFmtId="0" fontId="7" fillId="0" borderId="1" xfId="15" applyNumberFormat="1" applyFont="1" applyBorder="1" applyAlignment="1">
      <alignment vertical="top" wrapText="1"/>
    </xf>
    <xf numFmtId="0" fontId="8" fillId="2" borderId="1" xfId="16" applyNumberFormat="1" applyFont="1" applyFill="1" applyBorder="1" applyAlignment="1">
      <alignment horizontal="left" vertical="top" wrapText="1" indent="3"/>
    </xf>
    <xf numFmtId="1" fontId="7" fillId="0" borderId="1" xfId="16" applyNumberFormat="1" applyFont="1" applyBorder="1" applyAlignment="1">
      <alignment horizontal="right" vertical="top" wrapText="1"/>
    </xf>
    <xf numFmtId="0" fontId="8" fillId="0" borderId="1" xfId="16" applyNumberFormat="1" applyFont="1" applyBorder="1" applyAlignment="1">
      <alignment vertical="top" wrapText="1"/>
    </xf>
    <xf numFmtId="0" fontId="8" fillId="2" borderId="1" xfId="17" applyNumberFormat="1" applyFont="1" applyFill="1" applyBorder="1" applyAlignment="1">
      <alignment vertical="top" wrapText="1"/>
    </xf>
    <xf numFmtId="4" fontId="7" fillId="0" borderId="1" xfId="17" applyNumberFormat="1" applyFont="1" applyBorder="1" applyAlignment="1">
      <alignment horizontal="right" vertical="top" wrapText="1"/>
    </xf>
    <xf numFmtId="0" fontId="7" fillId="0" borderId="0" xfId="17" applyFont="1" applyAlignment="1"/>
    <xf numFmtId="0" fontId="7" fillId="0" borderId="0" xfId="17" applyFont="1" applyAlignment="1">
      <alignment horizontal="right"/>
    </xf>
    <xf numFmtId="0" fontId="7" fillId="0" borderId="0" xfId="17" applyFont="1" applyAlignment="1">
      <alignment horizontal="left"/>
    </xf>
    <xf numFmtId="1" fontId="7" fillId="0" borderId="1" xfId="18" applyNumberFormat="1" applyFont="1" applyBorder="1" applyAlignment="1">
      <alignment horizontal="right" vertical="top" wrapText="1"/>
    </xf>
    <xf numFmtId="1" fontId="8" fillId="0" borderId="1" xfId="18" applyNumberFormat="1" applyFont="1" applyBorder="1" applyAlignment="1">
      <alignment horizontal="right" vertical="top" wrapText="1"/>
    </xf>
    <xf numFmtId="0" fontId="7" fillId="0" borderId="1" xfId="18" applyNumberFormat="1" applyFont="1" applyBorder="1" applyAlignment="1">
      <alignment vertical="top" wrapText="1"/>
    </xf>
    <xf numFmtId="1" fontId="7" fillId="0" borderId="1" xfId="18" applyNumberFormat="1" applyFont="1" applyBorder="1" applyAlignment="1">
      <alignment vertical="top" wrapText="1"/>
    </xf>
    <xf numFmtId="0" fontId="7" fillId="0" borderId="0" xfId="18" applyFont="1"/>
    <xf numFmtId="1" fontId="7" fillId="0" borderId="0" xfId="18" applyNumberFormat="1" applyFont="1"/>
    <xf numFmtId="3" fontId="7" fillId="0" borderId="1" xfId="19" applyNumberFormat="1" applyFont="1" applyBorder="1" applyAlignment="1">
      <alignment horizontal="right" vertical="top" wrapText="1"/>
    </xf>
    <xf numFmtId="0" fontId="8" fillId="2" borderId="1" xfId="19" applyNumberFormat="1" applyFont="1" applyFill="1" applyBorder="1" applyAlignment="1">
      <alignment vertical="top" wrapText="1"/>
    </xf>
    <xf numFmtId="1" fontId="7" fillId="0" borderId="1" xfId="19" applyNumberFormat="1" applyFont="1" applyBorder="1" applyAlignment="1">
      <alignment horizontal="right" vertical="top" wrapText="1"/>
    </xf>
    <xf numFmtId="0" fontId="7" fillId="0" borderId="0" xfId="2" applyFont="1" applyFill="1"/>
    <xf numFmtId="0" fontId="8" fillId="2" borderId="1" xfId="20" applyNumberFormat="1" applyFont="1" applyFill="1" applyBorder="1" applyAlignment="1">
      <alignment horizontal="left" vertical="top" wrapText="1" indent="3"/>
    </xf>
    <xf numFmtId="0" fontId="7" fillId="0" borderId="1" xfId="20" applyNumberFormat="1" applyFont="1" applyBorder="1" applyAlignment="1">
      <alignment vertical="top" wrapText="1"/>
    </xf>
    <xf numFmtId="1" fontId="7" fillId="0" borderId="1" xfId="20" applyNumberFormat="1" applyFont="1" applyBorder="1" applyAlignment="1">
      <alignment horizontal="right" vertical="top" wrapText="1"/>
    </xf>
    <xf numFmtId="0" fontId="7" fillId="0" borderId="1" xfId="21" applyNumberFormat="1" applyFont="1" applyBorder="1" applyAlignment="1">
      <alignment vertical="top" wrapText="1"/>
    </xf>
    <xf numFmtId="1" fontId="7" fillId="0" borderId="1" xfId="21" applyNumberFormat="1" applyFont="1" applyBorder="1" applyAlignment="1">
      <alignment horizontal="right" vertical="top" wrapText="1"/>
    </xf>
    <xf numFmtId="3" fontId="7" fillId="0" borderId="1" xfId="21" applyNumberFormat="1" applyFont="1" applyBorder="1" applyAlignment="1">
      <alignment horizontal="right" vertical="top" wrapText="1"/>
    </xf>
    <xf numFmtId="0" fontId="23" fillId="3" borderId="4" xfId="21" applyNumberFormat="1" applyFont="1" applyFill="1" applyBorder="1" applyAlignment="1">
      <alignment vertical="top"/>
    </xf>
    <xf numFmtId="0" fontId="7" fillId="0" borderId="0" xfId="21" applyFont="1"/>
    <xf numFmtId="1" fontId="7" fillId="0" borderId="1" xfId="22" applyNumberFormat="1" applyFont="1" applyBorder="1" applyAlignment="1">
      <alignment horizontal="right" vertical="top" wrapText="1"/>
    </xf>
    <xf numFmtId="1" fontId="7" fillId="2" borderId="1" xfId="22" applyNumberFormat="1" applyFont="1" applyFill="1" applyBorder="1" applyAlignment="1">
      <alignment horizontal="right" vertical="top" wrapText="1"/>
    </xf>
    <xf numFmtId="0" fontId="23" fillId="3" borderId="4" xfId="21" applyNumberFormat="1" applyFont="1" applyFill="1" applyBorder="1" applyAlignment="1">
      <alignment horizontal="left" vertical="top"/>
    </xf>
    <xf numFmtId="1" fontId="7" fillId="0" borderId="1" xfId="53" applyNumberFormat="1" applyFont="1" applyBorder="1" applyAlignment="1">
      <alignment horizontal="right" vertical="top" wrapText="1"/>
    </xf>
    <xf numFmtId="1" fontId="7" fillId="0" borderId="1" xfId="23" applyNumberFormat="1" applyFont="1" applyBorder="1" applyAlignment="1">
      <alignment horizontal="right" vertical="top" wrapText="1"/>
    </xf>
    <xf numFmtId="1" fontId="7" fillId="0" borderId="1" xfId="24" applyNumberFormat="1" applyFont="1" applyBorder="1" applyAlignment="1">
      <alignment horizontal="right" vertical="top" wrapText="1"/>
    </xf>
    <xf numFmtId="1" fontId="7" fillId="0" borderId="1" xfId="26" applyNumberFormat="1" applyFont="1" applyBorder="1" applyAlignment="1">
      <alignment horizontal="right" vertical="top" wrapText="1"/>
    </xf>
    <xf numFmtId="1" fontId="7" fillId="2" borderId="1" xfId="26" applyNumberFormat="1" applyFont="1" applyFill="1" applyBorder="1" applyAlignment="1">
      <alignment horizontal="right" vertical="top" wrapText="1"/>
    </xf>
    <xf numFmtId="1" fontId="7" fillId="0" borderId="1" xfId="27" applyNumberFormat="1" applyFont="1" applyBorder="1" applyAlignment="1">
      <alignment horizontal="right" vertical="top" wrapText="1"/>
    </xf>
    <xf numFmtId="1" fontId="7" fillId="2" borderId="1" xfId="27" applyNumberFormat="1" applyFont="1" applyFill="1" applyBorder="1" applyAlignment="1">
      <alignment horizontal="right" vertical="top" wrapText="1"/>
    </xf>
    <xf numFmtId="1" fontId="7" fillId="0" borderId="1" xfId="28" applyNumberFormat="1" applyFont="1" applyBorder="1" applyAlignment="1">
      <alignment horizontal="right" vertical="top" wrapText="1"/>
    </xf>
    <xf numFmtId="1" fontId="7" fillId="2" borderId="1" xfId="28" applyNumberFormat="1" applyFont="1" applyFill="1" applyBorder="1" applyAlignment="1">
      <alignment horizontal="right" vertical="top" wrapText="1"/>
    </xf>
    <xf numFmtId="1" fontId="7" fillId="2" borderId="1" xfId="29" applyNumberFormat="1" applyFont="1" applyFill="1" applyBorder="1" applyAlignment="1">
      <alignment horizontal="right" vertical="top" wrapText="1"/>
    </xf>
    <xf numFmtId="1" fontId="7" fillId="0" borderId="1" xfId="29" applyNumberFormat="1" applyFont="1" applyBorder="1" applyAlignment="1">
      <alignment horizontal="right" vertical="top" wrapText="1"/>
    </xf>
    <xf numFmtId="1" fontId="7" fillId="0" borderId="1" xfId="34" applyNumberFormat="1" applyFont="1" applyBorder="1" applyAlignment="1">
      <alignment horizontal="right" vertical="top" wrapText="1"/>
    </xf>
    <xf numFmtId="1" fontId="7" fillId="0" borderId="1" xfId="31" applyNumberFormat="1" applyFont="1" applyBorder="1" applyAlignment="1">
      <alignment horizontal="right" vertical="top" wrapText="1"/>
    </xf>
    <xf numFmtId="1" fontId="7" fillId="0" borderId="0" xfId="2" applyNumberFormat="1" applyFont="1" applyAlignment="1">
      <alignment horizontal="center"/>
    </xf>
    <xf numFmtId="1" fontId="7" fillId="2" borderId="1" xfId="35" applyNumberFormat="1" applyFont="1" applyFill="1" applyBorder="1" applyAlignment="1">
      <alignment horizontal="right" vertical="top" wrapText="1"/>
    </xf>
    <xf numFmtId="1" fontId="7" fillId="0" borderId="1" xfId="35" applyNumberFormat="1" applyFont="1" applyBorder="1" applyAlignment="1">
      <alignment horizontal="right" vertical="top" wrapText="1"/>
    </xf>
    <xf numFmtId="1" fontId="7" fillId="0" borderId="1" xfId="38" applyNumberFormat="1" applyFont="1" applyBorder="1" applyAlignment="1">
      <alignment horizontal="right" vertical="top" wrapText="1"/>
    </xf>
    <xf numFmtId="1" fontId="7" fillId="2" borderId="1" xfId="39" applyNumberFormat="1" applyFont="1" applyFill="1" applyBorder="1" applyAlignment="1">
      <alignment horizontal="right" vertical="top" wrapText="1"/>
    </xf>
    <xf numFmtId="1" fontId="7" fillId="0" borderId="1" xfId="39" applyNumberFormat="1" applyFont="1" applyBorder="1" applyAlignment="1">
      <alignment horizontal="right" vertical="top" wrapText="1"/>
    </xf>
    <xf numFmtId="1" fontId="7" fillId="2" borderId="1" xfId="40" applyNumberFormat="1" applyFont="1" applyFill="1" applyBorder="1" applyAlignment="1">
      <alignment horizontal="right" vertical="top" wrapText="1"/>
    </xf>
    <xf numFmtId="1" fontId="7" fillId="0" borderId="1" xfId="40" applyNumberFormat="1" applyFont="1" applyBorder="1" applyAlignment="1">
      <alignment horizontal="right" vertical="top" wrapText="1"/>
    </xf>
    <xf numFmtId="1" fontId="7" fillId="0" borderId="1" xfId="46" applyNumberFormat="1" applyFont="1" applyBorder="1" applyAlignment="1">
      <alignment horizontal="right" vertical="top" wrapText="1"/>
    </xf>
    <xf numFmtId="0" fontId="7" fillId="0" borderId="0" xfId="49" applyFont="1" applyAlignment="1"/>
    <xf numFmtId="1" fontId="7" fillId="2" borderId="1" xfId="50" applyNumberFormat="1" applyFont="1" applyFill="1" applyBorder="1" applyAlignment="1">
      <alignment horizontal="right" vertical="top" wrapText="1"/>
    </xf>
    <xf numFmtId="0" fontId="7" fillId="0" borderId="0" xfId="50" applyFont="1" applyAlignment="1"/>
    <xf numFmtId="1" fontId="7" fillId="0" borderId="1" xfId="51" applyNumberFormat="1" applyFont="1" applyBorder="1" applyAlignment="1">
      <alignment horizontal="right" vertical="top" wrapText="1"/>
    </xf>
    <xf numFmtId="0" fontId="5" fillId="0" borderId="1" xfId="58" applyNumberFormat="1" applyFont="1" applyBorder="1" applyAlignment="1">
      <alignment vertical="top" wrapText="1"/>
    </xf>
    <xf numFmtId="0" fontId="5" fillId="0" borderId="1" xfId="58" applyNumberFormat="1" applyFont="1" applyBorder="1" applyAlignment="1">
      <alignment horizontal="left" vertical="top" wrapText="1" indent="3"/>
    </xf>
    <xf numFmtId="0" fontId="3" fillId="0" borderId="1" xfId="58" applyNumberFormat="1" applyFont="1" applyBorder="1" applyAlignment="1">
      <alignment horizontal="left" vertical="top" wrapText="1" indent="3"/>
    </xf>
    <xf numFmtId="1" fontId="3" fillId="0" borderId="1" xfId="58" applyNumberFormat="1" applyFont="1" applyBorder="1" applyAlignment="1">
      <alignment horizontal="right" vertical="top" wrapText="1"/>
    </xf>
    <xf numFmtId="3" fontId="3" fillId="0" borderId="1" xfId="58" applyNumberFormat="1" applyFont="1" applyBorder="1" applyAlignment="1">
      <alignment horizontal="right" vertical="top" wrapText="1"/>
    </xf>
    <xf numFmtId="0" fontId="8" fillId="0" borderId="1" xfId="12" applyNumberFormat="1" applyFont="1" applyBorder="1" applyAlignment="1">
      <alignment vertical="top" wrapText="1"/>
    </xf>
    <xf numFmtId="1" fontId="21" fillId="2" borderId="1" xfId="1" applyNumberFormat="1" applyFont="1" applyFill="1" applyBorder="1" applyAlignment="1">
      <alignment horizontal="right" vertical="top" wrapText="1"/>
    </xf>
    <xf numFmtId="0" fontId="7" fillId="0" borderId="1" xfId="12" applyNumberFormat="1" applyFont="1" applyBorder="1" applyAlignment="1">
      <alignment horizontal="left" vertical="top" wrapText="1" indent="3"/>
    </xf>
    <xf numFmtId="1" fontId="7" fillId="0" borderId="0" xfId="14" applyNumberFormat="1" applyFont="1" applyBorder="1" applyAlignment="1">
      <alignment horizontal="right" vertical="top" wrapText="1"/>
    </xf>
    <xf numFmtId="0" fontId="7" fillId="0" borderId="1" xfId="56" applyNumberFormat="1" applyFont="1" applyBorder="1" applyAlignment="1">
      <alignment horizontal="left" vertical="top" wrapText="1" indent="3"/>
    </xf>
    <xf numFmtId="4" fontId="7" fillId="2" borderId="1" xfId="15" applyNumberFormat="1" applyFont="1" applyFill="1" applyBorder="1" applyAlignment="1">
      <alignment horizontal="right" vertical="top" wrapText="1"/>
    </xf>
    <xf numFmtId="0" fontId="7" fillId="0" borderId="1" xfId="15" applyNumberFormat="1" applyFont="1" applyBorder="1" applyAlignment="1">
      <alignment horizontal="left" vertical="top" wrapText="1" indent="3"/>
    </xf>
    <xf numFmtId="0" fontId="7" fillId="0" borderId="1" xfId="16" applyNumberFormat="1" applyFont="1" applyBorder="1" applyAlignment="1">
      <alignment horizontal="left" vertical="top" wrapText="1" indent="3"/>
    </xf>
    <xf numFmtId="0" fontId="8" fillId="0" borderId="1" xfId="17" applyNumberFormat="1" applyFont="1" applyBorder="1" applyAlignment="1">
      <alignment horizontal="left" vertical="top" wrapText="1"/>
    </xf>
    <xf numFmtId="0" fontId="7" fillId="0" borderId="1" xfId="17" applyNumberFormat="1" applyFont="1" applyBorder="1" applyAlignment="1">
      <alignment vertical="top" wrapText="1" indent="3"/>
    </xf>
    <xf numFmtId="0" fontId="8" fillId="0" borderId="1" xfId="18" applyNumberFormat="1" applyFont="1" applyBorder="1" applyAlignment="1">
      <alignment vertical="top" wrapText="1"/>
    </xf>
    <xf numFmtId="0" fontId="7" fillId="0" borderId="1" xfId="18" applyNumberFormat="1" applyFont="1" applyBorder="1" applyAlignment="1">
      <alignment vertical="top" wrapText="1" indent="3"/>
    </xf>
    <xf numFmtId="0" fontId="8" fillId="0" borderId="1" xfId="19" applyNumberFormat="1" applyFont="1" applyBorder="1" applyAlignment="1">
      <alignment vertical="top" wrapText="1"/>
    </xf>
    <xf numFmtId="0" fontId="8" fillId="0" borderId="1" xfId="20" applyNumberFormat="1" applyFont="1" applyBorder="1" applyAlignment="1">
      <alignment vertical="top" wrapText="1"/>
    </xf>
    <xf numFmtId="0" fontId="3" fillId="0" borderId="1" xfId="11" applyNumberFormat="1" applyFont="1" applyBorder="1" applyAlignment="1">
      <alignment horizontal="left" vertical="top" wrapText="1" indent="3"/>
    </xf>
    <xf numFmtId="0" fontId="5" fillId="0" borderId="1" xfId="11" applyNumberFormat="1" applyFont="1" applyBorder="1" applyAlignment="1">
      <alignment vertical="top" wrapText="1"/>
    </xf>
    <xf numFmtId="0" fontId="3" fillId="0" borderId="1" xfId="1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vertical="top" wrapText="1"/>
    </xf>
    <xf numFmtId="0" fontId="7" fillId="0" borderId="1" xfId="13" applyNumberFormat="1" applyFont="1" applyBorder="1" applyAlignment="1">
      <alignment horizontal="left" vertical="top" wrapText="1" indent="3"/>
    </xf>
    <xf numFmtId="0" fontId="8" fillId="2" borderId="1" xfId="13" applyNumberFormat="1" applyFont="1" applyFill="1" applyBorder="1" applyAlignment="1">
      <alignment horizontal="left" vertical="top" wrapText="1" indent="3"/>
    </xf>
    <xf numFmtId="4" fontId="7" fillId="2" borderId="1" xfId="13" applyNumberFormat="1" applyFont="1" applyFill="1" applyBorder="1" applyAlignment="1">
      <alignment horizontal="right" vertical="top" wrapText="1"/>
    </xf>
    <xf numFmtId="0" fontId="7" fillId="0" borderId="1" xfId="14" applyNumberFormat="1" applyFont="1" applyBorder="1" applyAlignment="1">
      <alignment horizontal="left" vertical="top" wrapText="1" indent="3"/>
    </xf>
    <xf numFmtId="0" fontId="8" fillId="0" borderId="1" xfId="14" applyNumberFormat="1" applyFont="1" applyBorder="1" applyAlignment="1">
      <alignment vertical="top" wrapText="1"/>
    </xf>
    <xf numFmtId="0" fontId="7" fillId="0" borderId="1" xfId="19" applyNumberFormat="1" applyFont="1" applyBorder="1" applyAlignment="1">
      <alignment vertical="top" wrapText="1" indent="3"/>
    </xf>
    <xf numFmtId="0" fontId="7" fillId="0" borderId="1" xfId="20" applyNumberFormat="1" applyFont="1" applyBorder="1" applyAlignment="1">
      <alignment vertical="top" wrapText="1" indent="3"/>
    </xf>
    <xf numFmtId="0" fontId="7" fillId="0" borderId="0" xfId="21" applyNumberFormat="1" applyFont="1" applyBorder="1" applyAlignment="1">
      <alignment vertical="top" wrapText="1" indent="3"/>
    </xf>
    <xf numFmtId="3" fontId="7" fillId="0" borderId="1" xfId="22" applyNumberFormat="1" applyFont="1" applyBorder="1" applyAlignment="1">
      <alignment horizontal="right" vertical="top" wrapText="1"/>
    </xf>
    <xf numFmtId="0" fontId="8" fillId="2" borderId="1" xfId="20" applyNumberFormat="1" applyFont="1" applyFill="1" applyBorder="1" applyAlignment="1">
      <alignment vertical="top" wrapText="1"/>
    </xf>
    <xf numFmtId="0" fontId="7" fillId="0" borderId="0" xfId="24" applyFont="1"/>
    <xf numFmtId="0" fontId="7" fillId="0" borderId="1" xfId="27" applyNumberFormat="1" applyFont="1" applyBorder="1" applyAlignment="1">
      <alignment vertical="top" wrapText="1" indent="3"/>
    </xf>
    <xf numFmtId="1" fontId="7" fillId="0" borderId="1" xfId="30" applyNumberFormat="1" applyFont="1" applyBorder="1" applyAlignment="1">
      <alignment horizontal="right" vertical="top" wrapText="1"/>
    </xf>
    <xf numFmtId="0" fontId="3" fillId="0" borderId="1" xfId="20" applyNumberFormat="1" applyFont="1" applyBorder="1" applyAlignment="1">
      <alignment vertical="top" wrapText="1" indent="3"/>
    </xf>
    <xf numFmtId="0" fontId="5" fillId="0" borderId="1" xfId="20" applyNumberFormat="1" applyFont="1" applyBorder="1" applyAlignment="1">
      <alignment vertical="top" wrapText="1"/>
    </xf>
    <xf numFmtId="0" fontId="3" fillId="0" borderId="1" xfId="20" applyNumberFormat="1" applyFont="1" applyBorder="1" applyAlignment="1">
      <alignment vertical="top" wrapText="1"/>
    </xf>
    <xf numFmtId="0" fontId="5" fillId="2" borderId="1" xfId="20" applyNumberFormat="1" applyFont="1" applyFill="1" applyBorder="1" applyAlignment="1">
      <alignment horizontal="left" vertical="top" wrapText="1" indent="3"/>
    </xf>
    <xf numFmtId="0" fontId="5" fillId="2" borderId="1" xfId="20" applyNumberFormat="1" applyFont="1" applyFill="1" applyBorder="1" applyAlignment="1">
      <alignment vertical="top" wrapText="1"/>
    </xf>
    <xf numFmtId="1" fontId="3" fillId="0" borderId="1" xfId="33" applyNumberFormat="1" applyFont="1" applyBorder="1" applyAlignment="1">
      <alignment horizontal="right" vertical="top" wrapText="1"/>
    </xf>
    <xf numFmtId="3" fontId="3" fillId="0" borderId="1" xfId="33" applyNumberFormat="1" applyFont="1" applyBorder="1" applyAlignment="1">
      <alignment horizontal="right" vertical="top" wrapText="1"/>
    </xf>
    <xf numFmtId="0" fontId="7" fillId="0" borderId="1" xfId="37" applyNumberFormat="1" applyFont="1" applyBorder="1" applyAlignment="1">
      <alignment vertical="top" wrapText="1" indent="3"/>
    </xf>
    <xf numFmtId="0" fontId="7" fillId="0" borderId="1" xfId="38" applyNumberFormat="1" applyFont="1" applyBorder="1" applyAlignment="1">
      <alignment vertical="top" wrapText="1" indent="3"/>
    </xf>
    <xf numFmtId="0" fontId="7" fillId="0" borderId="1" xfId="39" applyNumberFormat="1" applyFont="1" applyBorder="1" applyAlignment="1">
      <alignment vertical="top" wrapText="1" indent="3"/>
    </xf>
    <xf numFmtId="0" fontId="7" fillId="0" borderId="1" xfId="40" applyNumberFormat="1" applyFont="1" applyBorder="1" applyAlignment="1">
      <alignment vertical="top" wrapText="1" indent="3"/>
    </xf>
    <xf numFmtId="0" fontId="7" fillId="0" borderId="1" xfId="41" applyNumberFormat="1" applyFont="1" applyBorder="1" applyAlignment="1">
      <alignment vertical="top" wrapText="1" indent="3"/>
    </xf>
    <xf numFmtId="0" fontId="7" fillId="0" borderId="1" xfId="57" applyNumberFormat="1" applyFont="1" applyBorder="1" applyAlignment="1">
      <alignment vertical="top" wrapText="1" indent="3"/>
    </xf>
    <xf numFmtId="0" fontId="7" fillId="0" borderId="1" xfId="44" applyNumberFormat="1" applyFont="1" applyBorder="1" applyAlignment="1">
      <alignment vertical="top" wrapText="1" indent="3"/>
    </xf>
    <xf numFmtId="0" fontId="7" fillId="0" borderId="1" xfId="45" applyNumberFormat="1" applyFont="1" applyBorder="1" applyAlignment="1">
      <alignment vertical="top" wrapText="1" indent="3"/>
    </xf>
    <xf numFmtId="0" fontId="7" fillId="0" borderId="1" xfId="46" applyNumberFormat="1" applyFont="1" applyBorder="1" applyAlignment="1">
      <alignment vertical="top" wrapText="1" indent="3"/>
    </xf>
    <xf numFmtId="0" fontId="7" fillId="0" borderId="1" xfId="47" applyNumberFormat="1" applyFont="1" applyBorder="1" applyAlignment="1">
      <alignment vertical="top" wrapText="1" indent="3"/>
    </xf>
    <xf numFmtId="0" fontId="7" fillId="0" borderId="1" xfId="50" applyNumberFormat="1" applyFont="1" applyBorder="1" applyAlignment="1">
      <alignment vertical="top" wrapText="1" indent="3"/>
    </xf>
    <xf numFmtId="0" fontId="7" fillId="0" borderId="1" xfId="51" applyNumberFormat="1" applyFont="1" applyBorder="1" applyAlignment="1">
      <alignment vertical="top" wrapText="1" indent="3"/>
    </xf>
    <xf numFmtId="0" fontId="7" fillId="0" borderId="1" xfId="52" applyNumberFormat="1" applyFont="1" applyBorder="1" applyAlignment="1">
      <alignment vertical="top" wrapText="1" indent="3"/>
    </xf>
    <xf numFmtId="0" fontId="7" fillId="0" borderId="1" xfId="19" applyNumberFormat="1" applyFont="1" applyBorder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horizontal="right"/>
    </xf>
    <xf numFmtId="164" fontId="3" fillId="0" borderId="0" xfId="7" applyNumberFormat="1" applyFont="1" applyBorder="1" applyAlignment="1">
      <alignment vertical="top" wrapText="1"/>
    </xf>
    <xf numFmtId="0" fontId="3" fillId="0" borderId="1" xfId="54" applyNumberFormat="1" applyFont="1" applyBorder="1" applyAlignment="1">
      <alignment horizontal="left" vertical="top" wrapText="1" indent="3"/>
    </xf>
    <xf numFmtId="1" fontId="3" fillId="0" borderId="1" xfId="54" applyNumberFormat="1" applyFont="1" applyBorder="1" applyAlignment="1">
      <alignment horizontal="right" vertical="top" wrapText="1"/>
    </xf>
    <xf numFmtId="0" fontId="5" fillId="2" borderId="1" xfId="54" applyNumberFormat="1" applyFont="1" applyFill="1" applyBorder="1" applyAlignment="1">
      <alignment horizontal="left" vertical="top" wrapText="1" indent="3"/>
    </xf>
    <xf numFmtId="4" fontId="3" fillId="2" borderId="1" xfId="54" applyNumberFormat="1" applyFont="1" applyFill="1" applyBorder="1" applyAlignment="1">
      <alignment horizontal="right" vertical="top" wrapText="1"/>
    </xf>
    <xf numFmtId="0" fontId="3" fillId="0" borderId="1" xfId="54" applyNumberFormat="1" applyFont="1" applyBorder="1" applyAlignment="1">
      <alignment vertical="top" wrapText="1"/>
    </xf>
    <xf numFmtId="3" fontId="3" fillId="0" borderId="1" xfId="54" applyNumberFormat="1" applyFont="1" applyBorder="1" applyAlignment="1">
      <alignment horizontal="right" vertical="top" wrapText="1"/>
    </xf>
    <xf numFmtId="0" fontId="3" fillId="0" borderId="0" xfId="54" applyNumberFormat="1" applyFont="1" applyBorder="1" applyAlignment="1">
      <alignment vertical="top" wrapText="1"/>
    </xf>
    <xf numFmtId="1" fontId="3" fillId="0" borderId="0" xfId="54" applyNumberFormat="1" applyFont="1" applyBorder="1" applyAlignment="1">
      <alignment horizontal="left" vertical="top" wrapText="1"/>
    </xf>
    <xf numFmtId="0" fontId="3" fillId="0" borderId="0" xfId="54" applyFont="1" applyAlignment="1"/>
    <xf numFmtId="1" fontId="3" fillId="0" borderId="0" xfId="54" applyNumberFormat="1" applyFont="1" applyAlignment="1">
      <alignment horizontal="left"/>
    </xf>
    <xf numFmtId="1" fontId="3" fillId="0" borderId="0" xfId="54" applyNumberFormat="1" applyFont="1"/>
    <xf numFmtId="0" fontId="24" fillId="0" borderId="0" xfId="0" applyFont="1" applyAlignment="1"/>
    <xf numFmtId="1" fontId="24" fillId="0" borderId="0" xfId="0" applyNumberFormat="1" applyFont="1"/>
    <xf numFmtId="0" fontId="3" fillId="0" borderId="1" xfId="54" applyNumberFormat="1" applyFont="1" applyBorder="1" applyAlignment="1">
      <alignment horizontal="left" vertical="top" wrapText="1"/>
    </xf>
    <xf numFmtId="1" fontId="5" fillId="0" borderId="0" xfId="0" applyNumberFormat="1" applyFont="1" applyAlignment="1"/>
    <xf numFmtId="0" fontId="3" fillId="0" borderId="1" xfId="9" applyNumberFormat="1" applyFont="1" applyBorder="1" applyAlignment="1">
      <alignment horizontal="left" vertical="top" wrapText="1" indent="3"/>
    </xf>
    <xf numFmtId="1" fontId="3" fillId="0" borderId="1" xfId="9" applyNumberFormat="1" applyFont="1" applyBorder="1" applyAlignment="1">
      <alignment horizontal="right" vertical="top" wrapText="1"/>
    </xf>
    <xf numFmtId="0" fontId="5" fillId="2" borderId="1" xfId="9" applyNumberFormat="1" applyFont="1" applyFill="1" applyBorder="1" applyAlignment="1">
      <alignment horizontal="left" vertical="top" wrapText="1" indent="3"/>
    </xf>
    <xf numFmtId="1" fontId="3" fillId="2" borderId="1" xfId="9" applyNumberFormat="1" applyFont="1" applyFill="1" applyBorder="1" applyAlignment="1">
      <alignment horizontal="right" vertical="top" wrapText="1"/>
    </xf>
    <xf numFmtId="0" fontId="3" fillId="0" borderId="1" xfId="9" applyNumberFormat="1" applyFont="1" applyBorder="1" applyAlignment="1">
      <alignment vertical="top" wrapText="1"/>
    </xf>
    <xf numFmtId="1" fontId="3" fillId="0" borderId="1" xfId="9" applyNumberFormat="1" applyFont="1" applyBorder="1" applyAlignment="1">
      <alignment vertical="top" wrapText="1"/>
    </xf>
    <xf numFmtId="1" fontId="3" fillId="0" borderId="0" xfId="9" applyNumberFormat="1" applyFont="1" applyBorder="1" applyAlignment="1">
      <alignment vertical="top" wrapText="1"/>
    </xf>
    <xf numFmtId="0" fontId="5" fillId="0" borderId="1" xfId="9" applyNumberFormat="1" applyFont="1" applyBorder="1" applyAlignment="1">
      <alignment vertical="top" wrapText="1"/>
    </xf>
    <xf numFmtId="1" fontId="24" fillId="0" borderId="0" xfId="0" applyNumberFormat="1" applyFont="1" applyAlignment="1"/>
    <xf numFmtId="0" fontId="3" fillId="0" borderId="1" xfId="9" applyNumberFormat="1" applyFont="1" applyBorder="1" applyAlignment="1">
      <alignment vertical="top" wrapText="1" indent="6"/>
    </xf>
    <xf numFmtId="0" fontId="7" fillId="0" borderId="1" xfId="55" applyNumberFormat="1" applyFont="1" applyBorder="1" applyAlignment="1">
      <alignment horizontal="left" vertical="top" wrapText="1" indent="3"/>
    </xf>
    <xf numFmtId="1" fontId="7" fillId="0" borderId="1" xfId="55" applyNumberFormat="1" applyFont="1" applyBorder="1" applyAlignment="1">
      <alignment horizontal="right" vertical="top" wrapText="1"/>
    </xf>
    <xf numFmtId="0" fontId="8" fillId="2" borderId="1" xfId="55" applyNumberFormat="1" applyFont="1" applyFill="1" applyBorder="1" applyAlignment="1">
      <alignment vertical="top" wrapText="1"/>
    </xf>
    <xf numFmtId="4" fontId="7" fillId="2" borderId="1" xfId="55" applyNumberFormat="1" applyFont="1" applyFill="1" applyBorder="1" applyAlignment="1">
      <alignment horizontal="right" vertical="top" wrapText="1"/>
    </xf>
    <xf numFmtId="0" fontId="7" fillId="0" borderId="1" xfId="55" applyNumberFormat="1" applyFont="1" applyBorder="1" applyAlignment="1">
      <alignment vertical="top" wrapText="1"/>
    </xf>
    <xf numFmtId="0" fontId="8" fillId="0" borderId="1" xfId="55" applyNumberFormat="1" applyFont="1" applyBorder="1" applyAlignment="1">
      <alignment vertical="top" wrapText="1"/>
    </xf>
    <xf numFmtId="0" fontId="3" fillId="0" borderId="1" xfId="10" applyNumberFormat="1" applyFont="1" applyBorder="1" applyAlignment="1">
      <alignment horizontal="left" vertical="top" wrapText="1" indent="3"/>
    </xf>
    <xf numFmtId="1" fontId="3" fillId="0" borderId="1" xfId="10" applyNumberFormat="1" applyFont="1" applyBorder="1" applyAlignment="1">
      <alignment horizontal="right" vertical="top" wrapText="1"/>
    </xf>
    <xf numFmtId="0" fontId="5" fillId="2" borderId="1" xfId="10" applyNumberFormat="1" applyFont="1" applyFill="1" applyBorder="1" applyAlignment="1">
      <alignment horizontal="left" vertical="top" wrapText="1" indent="3"/>
    </xf>
    <xf numFmtId="4" fontId="3" fillId="2" borderId="1" xfId="10" applyNumberFormat="1" applyFont="1" applyFill="1" applyBorder="1" applyAlignment="1">
      <alignment horizontal="right" vertical="top" wrapText="1"/>
    </xf>
    <xf numFmtId="0" fontId="3" fillId="0" borderId="1" xfId="10" applyNumberFormat="1" applyFont="1" applyBorder="1" applyAlignment="1">
      <alignment vertical="top" wrapText="1"/>
    </xf>
    <xf numFmtId="0" fontId="5" fillId="0" borderId="1" xfId="10" applyNumberFormat="1" applyFont="1" applyBorder="1" applyAlignment="1">
      <alignment vertical="top" wrapText="1"/>
    </xf>
    <xf numFmtId="0" fontId="3" fillId="0" borderId="0" xfId="10" applyFont="1"/>
    <xf numFmtId="0" fontId="3" fillId="0" borderId="0" xfId="11" applyFont="1"/>
    <xf numFmtId="0" fontId="7" fillId="0" borderId="1" xfId="12" applyNumberFormat="1" applyFont="1" applyBorder="1" applyAlignment="1">
      <alignment vertical="top" wrapText="1"/>
    </xf>
    <xf numFmtId="0" fontId="7" fillId="0" borderId="0" xfId="12" applyFont="1"/>
    <xf numFmtId="0" fontId="7" fillId="0" borderId="1" xfId="12" applyNumberFormat="1" applyFont="1" applyBorder="1" applyAlignment="1">
      <alignment vertical="top" wrapText="1" indent="6"/>
    </xf>
    <xf numFmtId="0" fontId="25" fillId="0" borderId="1" xfId="13" applyNumberFormat="1" applyFont="1" applyBorder="1" applyAlignment="1">
      <alignment vertical="top" wrapText="1" indent="6"/>
    </xf>
    <xf numFmtId="1" fontId="25" fillId="0" borderId="1" xfId="13" applyNumberFormat="1" applyFont="1" applyBorder="1" applyAlignment="1">
      <alignment horizontal="right" vertical="top" wrapText="1"/>
    </xf>
    <xf numFmtId="0" fontId="8" fillId="0" borderId="1" xfId="13" applyNumberFormat="1" applyFont="1" applyBorder="1" applyAlignment="1">
      <alignment vertical="top" wrapText="1" indent="6"/>
    </xf>
    <xf numFmtId="0" fontId="8" fillId="2" borderId="1" xfId="56" applyNumberFormat="1" applyFont="1" applyFill="1" applyBorder="1" applyAlignment="1">
      <alignment horizontal="left" vertical="top" wrapText="1" indent="3"/>
    </xf>
    <xf numFmtId="0" fontId="7" fillId="0" borderId="1" xfId="56" applyNumberFormat="1" applyFont="1" applyBorder="1" applyAlignment="1">
      <alignment vertical="top" wrapText="1"/>
    </xf>
    <xf numFmtId="0" fontId="8" fillId="0" borderId="1" xfId="56" applyNumberFormat="1" applyFont="1" applyBorder="1" applyAlignment="1">
      <alignment vertical="top" wrapText="1"/>
    </xf>
    <xf numFmtId="0" fontId="7" fillId="0" borderId="1" xfId="56" applyNumberFormat="1" applyFont="1" applyBorder="1" applyAlignment="1">
      <alignment vertical="top" wrapText="1" indent="4"/>
    </xf>
    <xf numFmtId="1" fontId="25" fillId="0" borderId="1" xfId="17" applyNumberFormat="1" applyFont="1" applyBorder="1" applyAlignment="1">
      <alignment horizontal="right" vertical="top" wrapText="1"/>
    </xf>
    <xf numFmtId="0" fontId="26" fillId="0" borderId="1" xfId="17" applyNumberFormat="1" applyFont="1" applyBorder="1" applyAlignment="1">
      <alignment vertical="top" wrapText="1" indent="4"/>
    </xf>
    <xf numFmtId="1" fontId="25" fillId="0" borderId="1" xfId="33" applyNumberFormat="1" applyFont="1" applyBorder="1" applyAlignment="1">
      <alignment horizontal="right" vertical="top" wrapText="1"/>
    </xf>
    <xf numFmtId="1" fontId="27" fillId="2" borderId="1" xfId="1" applyNumberFormat="1" applyFont="1" applyFill="1" applyBorder="1" applyAlignment="1">
      <alignment horizontal="right" vertical="top" wrapText="1"/>
    </xf>
    <xf numFmtId="1" fontId="28" fillId="0" borderId="1" xfId="8" applyNumberFormat="1" applyFont="1" applyBorder="1" applyAlignment="1">
      <alignment horizontal="right" vertical="top" wrapText="1"/>
    </xf>
    <xf numFmtId="0" fontId="7" fillId="0" borderId="1" xfId="29" applyNumberFormat="1" applyFont="1" applyBorder="1" applyAlignment="1">
      <alignment vertical="top" wrapText="1"/>
    </xf>
    <xf numFmtId="0" fontId="5" fillId="2" borderId="1" xfId="58" applyNumberFormat="1" applyFont="1" applyFill="1" applyBorder="1" applyAlignment="1">
      <alignment vertical="top" wrapText="1"/>
    </xf>
    <xf numFmtId="1" fontId="3" fillId="2" borderId="1" xfId="58" applyNumberFormat="1" applyFont="1" applyFill="1" applyBorder="1" applyAlignment="1">
      <alignment vertical="top" wrapText="1"/>
    </xf>
    <xf numFmtId="0" fontId="7" fillId="0" borderId="1" xfId="1" applyNumberFormat="1" applyFont="1" applyBorder="1" applyAlignment="1">
      <alignment vertical="top" wrapText="1"/>
    </xf>
    <xf numFmtId="0" fontId="25" fillId="0" borderId="1" xfId="13" applyNumberFormat="1" applyFont="1" applyBorder="1" applyAlignment="1">
      <alignment vertical="top" wrapText="1"/>
    </xf>
    <xf numFmtId="0" fontId="8" fillId="0" borderId="1" xfId="15" applyNumberFormat="1" applyFont="1" applyBorder="1" applyAlignment="1">
      <alignment vertical="top" wrapText="1"/>
    </xf>
    <xf numFmtId="0" fontId="7" fillId="0" borderId="1" xfId="16" applyNumberFormat="1" applyFont="1" applyBorder="1" applyAlignment="1">
      <alignment vertical="top" wrapText="1"/>
    </xf>
    <xf numFmtId="0" fontId="25" fillId="0" borderId="1" xfId="17" applyNumberFormat="1" applyFont="1" applyBorder="1" applyAlignment="1">
      <alignment vertical="top" wrapText="1"/>
    </xf>
    <xf numFmtId="0" fontId="7" fillId="0" borderId="1" xfId="18" applyNumberFormat="1" applyFont="1" applyBorder="1" applyAlignment="1">
      <alignment horizontal="left" vertical="top" wrapText="1"/>
    </xf>
    <xf numFmtId="0" fontId="8" fillId="0" borderId="1" xfId="18" applyNumberFormat="1" applyFont="1" applyBorder="1" applyAlignment="1">
      <alignment vertical="top" wrapText="1" indent="4"/>
    </xf>
    <xf numFmtId="0" fontId="7" fillId="0" borderId="1" xfId="19" applyNumberFormat="1" applyFont="1" applyBorder="1" applyAlignment="1">
      <alignment vertical="top" wrapText="1"/>
    </xf>
    <xf numFmtId="0" fontId="7" fillId="0" borderId="0" xfId="16" applyFont="1"/>
    <xf numFmtId="1" fontId="7" fillId="0" borderId="1" xfId="60" applyNumberFormat="1" applyFont="1" applyBorder="1" applyAlignment="1">
      <alignment horizontal="right" vertical="top" wrapText="1"/>
    </xf>
    <xf numFmtId="0" fontId="7" fillId="0" borderId="1" xfId="60" applyNumberFormat="1" applyFont="1" applyBorder="1" applyAlignment="1">
      <alignment vertical="top" wrapText="1"/>
    </xf>
    <xf numFmtId="0" fontId="7" fillId="0" borderId="1" xfId="22" applyNumberFormat="1" applyFont="1" applyBorder="1" applyAlignment="1">
      <alignment vertical="top" wrapText="1"/>
    </xf>
    <xf numFmtId="0" fontId="8" fillId="0" borderId="1" xfId="22" applyNumberFormat="1" applyFont="1" applyBorder="1" applyAlignment="1">
      <alignment vertical="top" wrapText="1" indent="4"/>
    </xf>
    <xf numFmtId="1" fontId="8" fillId="0" borderId="1" xfId="22" applyNumberFormat="1" applyFont="1" applyBorder="1" applyAlignment="1">
      <alignment horizontal="right" vertical="top" wrapText="1"/>
    </xf>
    <xf numFmtId="0" fontId="7" fillId="0" borderId="0" xfId="22" applyNumberFormat="1" applyFont="1" applyBorder="1" applyAlignment="1">
      <alignment vertical="top" wrapText="1" indent="3"/>
    </xf>
    <xf numFmtId="0" fontId="7" fillId="0" borderId="0" xfId="53" applyFont="1"/>
    <xf numFmtId="0" fontId="7" fillId="0" borderId="1" xfId="53" applyNumberFormat="1" applyFont="1" applyBorder="1" applyAlignment="1">
      <alignment vertical="top" wrapText="1"/>
    </xf>
    <xf numFmtId="0" fontId="7" fillId="0" borderId="1" xfId="23" applyNumberFormat="1" applyFont="1" applyBorder="1" applyAlignment="1">
      <alignment vertical="top" wrapText="1"/>
    </xf>
    <xf numFmtId="0" fontId="7" fillId="0" borderId="0" xfId="23" applyFont="1"/>
    <xf numFmtId="0" fontId="7" fillId="0" borderId="1" xfId="23" applyNumberFormat="1" applyFont="1" applyBorder="1" applyAlignment="1">
      <alignment vertical="top" wrapText="1" indent="6"/>
    </xf>
    <xf numFmtId="0" fontId="7" fillId="0" borderId="1" xfId="24" applyNumberFormat="1" applyFont="1" applyBorder="1" applyAlignment="1">
      <alignment vertical="top" wrapText="1"/>
    </xf>
    <xf numFmtId="1" fontId="7" fillId="0" borderId="1" xfId="24" applyNumberFormat="1" applyFont="1" applyBorder="1" applyAlignment="1">
      <alignment vertical="top" wrapText="1"/>
    </xf>
    <xf numFmtId="1" fontId="3" fillId="0" borderId="1" xfId="25" applyNumberFormat="1" applyFont="1" applyBorder="1" applyAlignment="1">
      <alignment horizontal="right" vertical="top" wrapText="1"/>
    </xf>
    <xf numFmtId="0" fontId="3" fillId="0" borderId="1" xfId="25" applyNumberFormat="1" applyFont="1" applyBorder="1" applyAlignment="1">
      <alignment vertical="top" wrapText="1"/>
    </xf>
    <xf numFmtId="0" fontId="3" fillId="0" borderId="0" xfId="25" applyFont="1"/>
    <xf numFmtId="0" fontId="7" fillId="0" borderId="1" xfId="26" applyNumberFormat="1" applyFont="1" applyBorder="1" applyAlignment="1">
      <alignment vertical="top" wrapText="1" indent="6"/>
    </xf>
    <xf numFmtId="0" fontId="7" fillId="0" borderId="1" xfId="26" applyNumberFormat="1" applyFont="1" applyBorder="1" applyAlignment="1">
      <alignment vertical="top" wrapText="1"/>
    </xf>
    <xf numFmtId="0" fontId="7" fillId="0" borderId="1" xfId="27" applyNumberFormat="1" applyFont="1" applyBorder="1" applyAlignment="1">
      <alignment vertical="top" wrapText="1"/>
    </xf>
    <xf numFmtId="0" fontId="7" fillId="0" borderId="1" xfId="28" applyNumberFormat="1" applyFont="1" applyBorder="1" applyAlignment="1">
      <alignment vertical="top" wrapText="1" indent="6"/>
    </xf>
    <xf numFmtId="0" fontId="7" fillId="0" borderId="1" xfId="28" applyNumberFormat="1" applyFont="1" applyBorder="1" applyAlignment="1">
      <alignment vertical="top" wrapText="1"/>
    </xf>
    <xf numFmtId="0" fontId="7" fillId="0" borderId="1" xfId="29" applyNumberFormat="1" applyFont="1" applyBorder="1" applyAlignment="1">
      <alignment vertical="top" wrapText="1" indent="3"/>
    </xf>
    <xf numFmtId="0" fontId="7" fillId="0" borderId="0" xfId="34" applyFont="1"/>
    <xf numFmtId="0" fontId="7" fillId="0" borderId="1" xfId="30" applyNumberFormat="1" applyFont="1" applyBorder="1" applyAlignment="1">
      <alignment vertical="top" wrapText="1"/>
    </xf>
    <xf numFmtId="1" fontId="30" fillId="0" borderId="1" xfId="31" applyNumberFormat="1" applyFont="1" applyBorder="1" applyAlignment="1">
      <alignment horizontal="right" vertical="top" wrapText="1"/>
    </xf>
    <xf numFmtId="0" fontId="7" fillId="0" borderId="1" xfId="31" applyNumberFormat="1" applyFont="1" applyBorder="1" applyAlignment="1">
      <alignment vertical="top" wrapText="1" indent="6"/>
    </xf>
    <xf numFmtId="0" fontId="7" fillId="0" borderId="1" xfId="31" applyNumberFormat="1" applyFont="1" applyBorder="1" applyAlignment="1">
      <alignment vertical="top" wrapText="1"/>
    </xf>
    <xf numFmtId="0" fontId="7" fillId="0" borderId="1" xfId="32" applyNumberFormat="1" applyFont="1" applyBorder="1" applyAlignment="1">
      <alignment vertical="top" wrapText="1"/>
    </xf>
    <xf numFmtId="1" fontId="7" fillId="0" borderId="1" xfId="32" applyNumberFormat="1" applyFont="1" applyBorder="1" applyAlignment="1">
      <alignment horizontal="right" vertical="top" wrapText="1"/>
    </xf>
    <xf numFmtId="1" fontId="7" fillId="2" borderId="1" xfId="32" applyNumberFormat="1" applyFont="1" applyFill="1" applyBorder="1" applyAlignment="1">
      <alignment horizontal="right" vertical="top" wrapText="1"/>
    </xf>
    <xf numFmtId="1" fontId="7" fillId="0" borderId="1" xfId="32" applyNumberFormat="1" applyFont="1" applyBorder="1" applyAlignment="1">
      <alignment vertical="top" wrapText="1"/>
    </xf>
    <xf numFmtId="0" fontId="7" fillId="0" borderId="1" xfId="32" applyNumberFormat="1" applyFont="1" applyBorder="1" applyAlignment="1">
      <alignment vertical="top" wrapText="1" indent="6"/>
    </xf>
    <xf numFmtId="0" fontId="29" fillId="0" borderId="1" xfId="33" applyNumberFormat="1" applyFont="1" applyBorder="1" applyAlignment="1">
      <alignment vertical="top" wrapText="1"/>
    </xf>
    <xf numFmtId="0" fontId="3" fillId="0" borderId="1" xfId="33" applyNumberFormat="1" applyFont="1" applyBorder="1" applyAlignment="1">
      <alignment vertical="top" wrapText="1"/>
    </xf>
    <xf numFmtId="1" fontId="7" fillId="2" borderId="1" xfId="34" applyNumberFormat="1" applyFont="1" applyFill="1" applyBorder="1" applyAlignment="1">
      <alignment horizontal="right" vertical="top" wrapText="1"/>
    </xf>
    <xf numFmtId="0" fontId="7" fillId="0" borderId="1" xfId="34" applyNumberFormat="1" applyFont="1" applyBorder="1" applyAlignment="1">
      <alignment vertical="top" wrapText="1" indent="3"/>
    </xf>
    <xf numFmtId="1" fontId="7" fillId="0" borderId="0" xfId="34" applyNumberFormat="1" applyFont="1"/>
    <xf numFmtId="0" fontId="7" fillId="0" borderId="1" xfId="34" applyNumberFormat="1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7" fillId="0" borderId="1" xfId="35" applyNumberFormat="1" applyFont="1" applyBorder="1" applyAlignment="1">
      <alignment vertical="top" wrapText="1" indent="6"/>
    </xf>
    <xf numFmtId="0" fontId="7" fillId="0" borderId="1" xfId="35" applyNumberFormat="1" applyFont="1" applyBorder="1" applyAlignment="1">
      <alignment vertical="top" wrapText="1"/>
    </xf>
    <xf numFmtId="1" fontId="31" fillId="2" borderId="1" xfId="1" applyNumberFormat="1" applyFont="1" applyFill="1" applyBorder="1" applyAlignment="1">
      <alignment horizontal="right" vertical="top" wrapText="1"/>
    </xf>
    <xf numFmtId="0" fontId="3" fillId="0" borderId="1" xfId="36" applyNumberFormat="1" applyFont="1" applyBorder="1" applyAlignment="1">
      <alignment vertical="top" wrapText="1" indent="6"/>
    </xf>
    <xf numFmtId="1" fontId="3" fillId="0" borderId="1" xfId="36" applyNumberFormat="1" applyFont="1" applyBorder="1" applyAlignment="1">
      <alignment horizontal="right" vertical="top" wrapText="1"/>
    </xf>
    <xf numFmtId="1" fontId="3" fillId="0" borderId="1" xfId="36" applyNumberFormat="1" applyFont="1" applyBorder="1" applyAlignment="1">
      <alignment vertical="top" wrapText="1"/>
    </xf>
    <xf numFmtId="1" fontId="3" fillId="2" borderId="1" xfId="36" applyNumberFormat="1" applyFont="1" applyFill="1" applyBorder="1" applyAlignment="1">
      <alignment horizontal="right" vertical="top" wrapText="1"/>
    </xf>
    <xf numFmtId="0" fontId="3" fillId="0" borderId="1" xfId="36" applyNumberFormat="1" applyFont="1" applyBorder="1" applyAlignment="1">
      <alignment vertical="top" wrapText="1"/>
    </xf>
    <xf numFmtId="0" fontId="7" fillId="0" borderId="0" xfId="37" applyFont="1"/>
    <xf numFmtId="1" fontId="7" fillId="0" borderId="0" xfId="37" applyNumberFormat="1" applyFont="1"/>
    <xf numFmtId="0" fontId="7" fillId="0" borderId="1" xfId="37" applyNumberFormat="1" applyFont="1" applyBorder="1" applyAlignment="1">
      <alignment vertical="top" wrapText="1"/>
    </xf>
    <xf numFmtId="0" fontId="7" fillId="0" borderId="1" xfId="38" applyNumberFormat="1" applyFont="1" applyBorder="1" applyAlignment="1">
      <alignment vertical="top" wrapText="1"/>
    </xf>
    <xf numFmtId="0" fontId="7" fillId="0" borderId="0" xfId="39" applyFont="1"/>
    <xf numFmtId="1" fontId="7" fillId="0" borderId="0" xfId="39" applyNumberFormat="1" applyFont="1"/>
    <xf numFmtId="0" fontId="7" fillId="0" borderId="1" xfId="39" applyNumberFormat="1" applyFont="1" applyBorder="1" applyAlignment="1">
      <alignment vertical="top" wrapText="1"/>
    </xf>
    <xf numFmtId="0" fontId="7" fillId="0" borderId="0" xfId="40" applyFont="1"/>
    <xf numFmtId="1" fontId="7" fillId="0" borderId="0" xfId="40" applyNumberFormat="1" applyFont="1"/>
    <xf numFmtId="0" fontId="7" fillId="0" borderId="1" xfId="40" applyNumberFormat="1" applyFont="1" applyBorder="1" applyAlignment="1">
      <alignment vertical="top" wrapText="1"/>
    </xf>
    <xf numFmtId="0" fontId="7" fillId="0" borderId="0" xfId="41" applyFont="1"/>
    <xf numFmtId="1" fontId="7" fillId="0" borderId="0" xfId="41" applyNumberFormat="1" applyFont="1"/>
    <xf numFmtId="0" fontId="7" fillId="0" borderId="1" xfId="41" applyNumberFormat="1" applyFont="1" applyBorder="1" applyAlignment="1">
      <alignment vertical="top" wrapText="1"/>
    </xf>
    <xf numFmtId="0" fontId="7" fillId="0" borderId="1" xfId="57" applyNumberFormat="1" applyFont="1" applyBorder="1" applyAlignment="1">
      <alignment vertical="top" wrapText="1"/>
    </xf>
    <xf numFmtId="0" fontId="7" fillId="0" borderId="0" xfId="57" applyFont="1"/>
    <xf numFmtId="1" fontId="7" fillId="0" borderId="0" xfId="57" applyNumberFormat="1" applyFont="1"/>
    <xf numFmtId="1" fontId="7" fillId="0" borderId="1" xfId="57" applyNumberFormat="1" applyFont="1" applyBorder="1" applyAlignment="1">
      <alignment vertical="top" wrapText="1"/>
    </xf>
    <xf numFmtId="1" fontId="7" fillId="0" borderId="1" xfId="42" applyNumberFormat="1" applyFont="1" applyBorder="1" applyAlignment="1">
      <alignment horizontal="right" vertical="top" wrapText="1"/>
    </xf>
    <xf numFmtId="0" fontId="7" fillId="0" borderId="0" xfId="42" applyFont="1"/>
    <xf numFmtId="1" fontId="7" fillId="0" borderId="0" xfId="42" applyNumberFormat="1" applyFont="1"/>
    <xf numFmtId="0" fontId="7" fillId="0" borderId="1" xfId="42" applyNumberFormat="1" applyFont="1" applyBorder="1" applyAlignment="1">
      <alignment vertical="top" wrapText="1" indent="6"/>
    </xf>
    <xf numFmtId="0" fontId="7" fillId="0" borderId="1" xfId="42" applyNumberFormat="1" applyFont="1" applyBorder="1" applyAlignment="1">
      <alignment vertical="top" wrapText="1"/>
    </xf>
    <xf numFmtId="0" fontId="7" fillId="0" borderId="1" xfId="43" applyNumberFormat="1" applyFont="1" applyBorder="1" applyAlignment="1">
      <alignment vertical="top" wrapText="1"/>
    </xf>
    <xf numFmtId="0" fontId="7" fillId="0" borderId="0" xfId="43" applyFont="1"/>
    <xf numFmtId="1" fontId="7" fillId="0" borderId="0" xfId="43" applyNumberFormat="1" applyFont="1"/>
    <xf numFmtId="0" fontId="7" fillId="0" borderId="1" xfId="43" applyNumberFormat="1" applyFont="1" applyBorder="1" applyAlignment="1">
      <alignment vertical="top" wrapText="1" indent="6"/>
    </xf>
    <xf numFmtId="0" fontId="7" fillId="0" borderId="0" xfId="44" applyFont="1"/>
    <xf numFmtId="1" fontId="7" fillId="0" borderId="0" xfId="44" applyNumberFormat="1" applyFont="1"/>
    <xf numFmtId="0" fontId="7" fillId="0" borderId="1" xfId="44" applyNumberFormat="1" applyFont="1" applyBorder="1" applyAlignment="1">
      <alignment vertical="top" wrapText="1"/>
    </xf>
    <xf numFmtId="0" fontId="7" fillId="0" borderId="1" xfId="45" applyNumberFormat="1" applyFont="1" applyBorder="1" applyAlignment="1">
      <alignment vertical="top" wrapText="1"/>
    </xf>
    <xf numFmtId="0" fontId="7" fillId="0" borderId="0" xfId="45" applyFont="1"/>
    <xf numFmtId="1" fontId="7" fillId="0" borderId="0" xfId="45" applyNumberFormat="1" applyFont="1"/>
    <xf numFmtId="0" fontId="7" fillId="0" borderId="1" xfId="46" applyNumberFormat="1" applyFont="1" applyBorder="1" applyAlignment="1">
      <alignment vertical="top" wrapText="1"/>
    </xf>
    <xf numFmtId="0" fontId="7" fillId="0" borderId="1" xfId="47" applyNumberFormat="1" applyFont="1" applyBorder="1" applyAlignment="1">
      <alignment vertical="top" wrapText="1"/>
    </xf>
    <xf numFmtId="0" fontId="7" fillId="0" borderId="0" xfId="47" applyFont="1"/>
    <xf numFmtId="0" fontId="7" fillId="0" borderId="1" xfId="49" applyNumberFormat="1" applyFont="1" applyBorder="1" applyAlignment="1">
      <alignment vertical="top" wrapText="1" indent="6"/>
    </xf>
    <xf numFmtId="0" fontId="7" fillId="0" borderId="1" xfId="49" applyNumberFormat="1" applyFont="1" applyBorder="1" applyAlignment="1">
      <alignment vertical="top" wrapText="1"/>
    </xf>
    <xf numFmtId="0" fontId="7" fillId="0" borderId="1" xfId="50" applyNumberFormat="1" applyFont="1" applyBorder="1" applyAlignment="1">
      <alignment vertical="top" wrapText="1"/>
    </xf>
    <xf numFmtId="0" fontId="7" fillId="0" borderId="1" xfId="51" applyNumberFormat="1" applyFont="1" applyBorder="1" applyAlignment="1">
      <alignment vertical="top" wrapText="1"/>
    </xf>
    <xf numFmtId="0" fontId="7" fillId="0" borderId="0" xfId="52" applyFont="1"/>
    <xf numFmtId="0" fontId="7" fillId="0" borderId="1" xfId="52" applyNumberFormat="1" applyFont="1" applyBorder="1" applyAlignment="1">
      <alignment vertical="top" wrapText="1"/>
    </xf>
    <xf numFmtId="3" fontId="7" fillId="0" borderId="1" xfId="1" applyNumberFormat="1" applyFont="1" applyBorder="1" applyAlignment="1">
      <alignment horizontal="right" vertical="top" wrapText="1"/>
    </xf>
    <xf numFmtId="0" fontId="8" fillId="2" borderId="1" xfId="1" applyNumberFormat="1" applyFont="1" applyFill="1" applyBorder="1" applyAlignment="1">
      <alignment horizontal="left" vertical="top" wrapText="1" indent="3"/>
    </xf>
    <xf numFmtId="4" fontId="7" fillId="2" borderId="1" xfId="1" applyNumberFormat="1" applyFont="1" applyFill="1" applyBorder="1" applyAlignment="1">
      <alignment horizontal="right" vertical="top" wrapText="1"/>
    </xf>
    <xf numFmtId="0" fontId="7" fillId="0" borderId="1" xfId="1" applyNumberFormat="1" applyFont="1" applyBorder="1" applyAlignment="1">
      <alignment horizontal="left" vertical="top" wrapText="1"/>
    </xf>
    <xf numFmtId="1" fontId="7" fillId="0" borderId="1" xfId="59" applyNumberFormat="1" applyFont="1" applyBorder="1" applyAlignment="1">
      <alignment horizontal="right" vertical="top" wrapText="1"/>
    </xf>
    <xf numFmtId="1" fontId="7" fillId="0" borderId="1" xfId="1" applyNumberFormat="1" applyFont="1" applyBorder="1" applyAlignment="1">
      <alignment horizontal="right" vertical="top" wrapText="1"/>
    </xf>
    <xf numFmtId="0" fontId="7" fillId="0" borderId="1" xfId="59" applyNumberFormat="1" applyFont="1" applyBorder="1" applyAlignment="1">
      <alignment vertical="top" wrapText="1"/>
    </xf>
    <xf numFmtId="1" fontId="7" fillId="2" borderId="1" xfId="1" applyNumberFormat="1" applyFont="1" applyFill="1" applyBorder="1" applyAlignment="1">
      <alignment horizontal="right" vertical="top" wrapText="1"/>
    </xf>
    <xf numFmtId="0" fontId="7" fillId="0" borderId="1" xfId="59" applyNumberFormat="1" applyFont="1" applyBorder="1" applyAlignment="1">
      <alignment vertical="top" wrapText="1" indent="6"/>
    </xf>
    <xf numFmtId="0" fontId="7" fillId="0" borderId="0" xfId="1" applyFont="1"/>
  </cellXfs>
  <cellStyles count="61"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_Б.Хмельницкого 44" xfId="58"/>
    <cellStyle name="Обычный_Б.Хмельницкого 46" xfId="54"/>
    <cellStyle name="Обычный_Б.Хмельницкого 48" xfId="9"/>
    <cellStyle name="Обычный_Вокзальная 3" xfId="55"/>
    <cellStyle name="Обычный_Вокзальная 45" xfId="10"/>
    <cellStyle name="Обычный_Вокзальная 52" xfId="11"/>
    <cellStyle name="Обычный_Гвардейскаяz 27" xfId="12"/>
    <cellStyle name="Обычный_Гуржибекова 5" xfId="13"/>
    <cellStyle name="Обычный_Гуржибекова 6" xfId="14"/>
    <cellStyle name="Обычный_ДОС 36" xfId="59"/>
    <cellStyle name="Обычный_К.Хетагорова 30" xfId="16"/>
    <cellStyle name="Обычный_К.Хетагурова 13Б" xfId="56"/>
    <cellStyle name="Обычный_К.Хетагурова 19" xfId="15"/>
    <cellStyle name="Обычный_К.Хетагурова 30" xfId="60"/>
    <cellStyle name="Обычный_Кирова 122" xfId="17"/>
    <cellStyle name="Обычный_Кирова 124" xfId="18"/>
    <cellStyle name="Обычный_Кирова 124а" xfId="19"/>
    <cellStyle name="Обычный_Комсомольская 45" xfId="20"/>
    <cellStyle name="Обычный_Ленина 18" xfId="22"/>
    <cellStyle name="Обычный_Ленина 2" xfId="21"/>
    <cellStyle name="Обычный_Ленина 20" xfId="53"/>
    <cellStyle name="Обычный_Ленина 22" xfId="23"/>
    <cellStyle name="Обычный_Ленина 60" xfId="24"/>
    <cellStyle name="Обычный_Ленина 60а" xfId="25"/>
    <cellStyle name="Обычный_Ленина 62" xfId="26"/>
    <cellStyle name="Обычный_Ленина 68" xfId="27"/>
    <cellStyle name="Обычный_Ленина 72" xfId="28"/>
    <cellStyle name="Обычный_Ленина 74" xfId="29"/>
    <cellStyle name="Обычный_Лист1" xfId="1"/>
    <cellStyle name="Обычный_Лист2" xfId="8"/>
    <cellStyle name="Обычный_Маркова 1" xfId="30"/>
    <cellStyle name="Обычный_Маркова 67" xfId="31"/>
    <cellStyle name="Обычный_Мира 18" xfId="32"/>
    <cellStyle name="Обычный_Мира 18а" xfId="33"/>
    <cellStyle name="Обычный_Мира 20" xfId="34"/>
    <cellStyle name="Обычный_Мира 30" xfId="35"/>
    <cellStyle name="Обычный_Мира 32" xfId="36"/>
    <cellStyle name="Обычный_Мира 33" xfId="37"/>
    <cellStyle name="Обычный_Мира 38" xfId="38"/>
    <cellStyle name="Обычный_Пролетарская 47" xfId="39"/>
    <cellStyle name="Обычный_пролетарская 49" xfId="40"/>
    <cellStyle name="Обычный_Пролетарская 56" xfId="41"/>
    <cellStyle name="Обычный_Советов 8б" xfId="57"/>
    <cellStyle name="Обычный_Соколовского 1" xfId="42"/>
    <cellStyle name="Обычный_Фрунзе 10" xfId="46"/>
    <cellStyle name="Обычный_Фрунзе 10б" xfId="47"/>
    <cellStyle name="Обычный_Фрунзе 10д" xfId="48"/>
    <cellStyle name="Обычный_Фрунзе 14" xfId="49"/>
    <cellStyle name="Обычный_Фрунзе 16" xfId="50"/>
    <cellStyle name="Обычный_Фрунзе 18" xfId="51"/>
    <cellStyle name="Обычный_Фрунзе 7а" xfId="43"/>
    <cellStyle name="Обычный_Фрунзе 8а" xfId="44"/>
    <cellStyle name="Обычный_Фрунзе 8б" xfId="45"/>
    <cellStyle name="Обычный_Юбилейная 4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3" workbookViewId="0">
      <selection activeCell="B20" sqref="B20"/>
    </sheetView>
  </sheetViews>
  <sheetFormatPr defaultRowHeight="15.6" x14ac:dyDescent="0.3"/>
  <cols>
    <col min="1" max="1" width="61.88671875" bestFit="1" customWidth="1"/>
    <col min="2" max="2" width="7.6640625" style="28" bestFit="1" customWidth="1"/>
  </cols>
  <sheetData>
    <row r="1" spans="1:3" x14ac:dyDescent="0.3">
      <c r="A1" s="1" t="s">
        <v>14</v>
      </c>
      <c r="B1" s="26"/>
    </row>
    <row r="2" spans="1:3" x14ac:dyDescent="0.3">
      <c r="A2" s="1" t="s">
        <v>15</v>
      </c>
      <c r="B2" s="26"/>
    </row>
    <row r="3" spans="1:3" x14ac:dyDescent="0.3">
      <c r="A3" s="1" t="s">
        <v>16</v>
      </c>
      <c r="B3" s="11"/>
    </row>
    <row r="4" spans="1:3" x14ac:dyDescent="0.3">
      <c r="A4" s="11" t="s">
        <v>194</v>
      </c>
      <c r="B4" s="13"/>
    </row>
    <row r="5" spans="1:3" ht="17.399999999999999" x14ac:dyDescent="0.3">
      <c r="A5" s="10" t="s">
        <v>0</v>
      </c>
      <c r="B5" s="27"/>
    </row>
    <row r="6" spans="1:3" ht="16.2" thickBot="1" x14ac:dyDescent="0.35">
      <c r="A6" s="4" t="s">
        <v>17</v>
      </c>
      <c r="B6" s="6">
        <v>53075</v>
      </c>
    </row>
    <row r="7" spans="1:3" ht="16.2" thickBot="1" x14ac:dyDescent="0.35">
      <c r="A7" s="4" t="s">
        <v>18</v>
      </c>
      <c r="B7" s="6">
        <v>27852</v>
      </c>
    </row>
    <row r="8" spans="1:3" x14ac:dyDescent="0.3">
      <c r="A8" s="3" t="s">
        <v>19</v>
      </c>
      <c r="B8" s="34"/>
    </row>
    <row r="9" spans="1:3" ht="16.2" thickBot="1" x14ac:dyDescent="0.35">
      <c r="A9" s="2" t="s">
        <v>20</v>
      </c>
      <c r="B9" s="8">
        <v>734290</v>
      </c>
    </row>
    <row r="10" spans="1:3" ht="16.2" thickBot="1" x14ac:dyDescent="0.35">
      <c r="A10" s="2" t="s">
        <v>21</v>
      </c>
      <c r="B10" s="8">
        <v>764406</v>
      </c>
    </row>
    <row r="11" spans="1:3" ht="16.2" thickBot="1" x14ac:dyDescent="0.35">
      <c r="A11" s="2" t="s">
        <v>22</v>
      </c>
      <c r="B11" s="8">
        <f>B6+B9-B10</f>
        <v>22959</v>
      </c>
    </row>
    <row r="12" spans="1:3" ht="16.2" thickBot="1" x14ac:dyDescent="0.35">
      <c r="A12" s="2" t="s">
        <v>23</v>
      </c>
      <c r="B12" s="7">
        <f>B10/B9*100%</f>
        <v>1.0410137684021299</v>
      </c>
    </row>
    <row r="13" spans="1:3" x14ac:dyDescent="0.3">
      <c r="A13" s="30" t="s">
        <v>130</v>
      </c>
      <c r="B13" s="31">
        <v>4204</v>
      </c>
    </row>
    <row r="14" spans="1:3" x14ac:dyDescent="0.3">
      <c r="A14" s="5" t="s">
        <v>24</v>
      </c>
      <c r="B14" s="37">
        <f>SUM(B15:B59)</f>
        <v>795309.51</v>
      </c>
    </row>
    <row r="15" spans="1:3" ht="18" customHeight="1" x14ac:dyDescent="0.3">
      <c r="A15" s="49" t="s">
        <v>144</v>
      </c>
      <c r="B15" s="57">
        <v>5463.6</v>
      </c>
      <c r="C15" s="206"/>
    </row>
    <row r="16" spans="1:3" x14ac:dyDescent="0.3">
      <c r="A16" s="49" t="s">
        <v>6</v>
      </c>
      <c r="B16" s="57">
        <v>39776.449999999997</v>
      </c>
      <c r="C16" s="206"/>
    </row>
    <row r="17" spans="1:3" x14ac:dyDescent="0.3">
      <c r="A17" s="264" t="s">
        <v>129</v>
      </c>
      <c r="B17" s="265"/>
      <c r="C17" s="206"/>
    </row>
    <row r="18" spans="1:3" x14ac:dyDescent="0.3">
      <c r="A18" s="49" t="s">
        <v>12</v>
      </c>
      <c r="B18" s="57">
        <v>19537.38</v>
      </c>
      <c r="C18" s="206"/>
    </row>
    <row r="19" spans="1:3" x14ac:dyDescent="0.3">
      <c r="A19" s="49" t="s">
        <v>100</v>
      </c>
      <c r="B19" s="57">
        <v>190707</v>
      </c>
      <c r="C19" s="206"/>
    </row>
    <row r="20" spans="1:3" x14ac:dyDescent="0.3">
      <c r="A20" s="49" t="s">
        <v>93</v>
      </c>
      <c r="B20" s="57">
        <v>22470.41</v>
      </c>
      <c r="C20" s="206"/>
    </row>
    <row r="21" spans="1:3" x14ac:dyDescent="0.3">
      <c r="A21" s="49" t="s">
        <v>154</v>
      </c>
      <c r="B21" s="57">
        <v>3723</v>
      </c>
      <c r="C21" s="206"/>
    </row>
    <row r="22" spans="1:3" x14ac:dyDescent="0.3">
      <c r="A22" s="150" t="s">
        <v>134</v>
      </c>
      <c r="B22" s="152"/>
      <c r="C22" s="206"/>
    </row>
    <row r="23" spans="1:3" x14ac:dyDescent="0.3">
      <c r="A23" s="49" t="s">
        <v>117</v>
      </c>
      <c r="B23" s="152">
        <v>43908.76</v>
      </c>
      <c r="C23" s="206"/>
    </row>
    <row r="24" spans="1:3" ht="16.95" customHeight="1" x14ac:dyDescent="0.3">
      <c r="A24" s="49" t="s">
        <v>118</v>
      </c>
      <c r="B24" s="152">
        <v>100191.65</v>
      </c>
      <c r="C24" s="206"/>
    </row>
    <row r="25" spans="1:3" x14ac:dyDescent="0.3">
      <c r="A25" s="49" t="s">
        <v>5</v>
      </c>
      <c r="B25" s="152">
        <v>3640.47</v>
      </c>
      <c r="C25" s="206"/>
    </row>
    <row r="26" spans="1:3" x14ac:dyDescent="0.3">
      <c r="A26" s="49" t="s">
        <v>99</v>
      </c>
      <c r="B26" s="152">
        <v>2191.12</v>
      </c>
      <c r="C26" s="206"/>
    </row>
    <row r="27" spans="1:3" x14ac:dyDescent="0.3">
      <c r="A27" s="49" t="s">
        <v>142</v>
      </c>
      <c r="B27" s="152">
        <v>42867.18</v>
      </c>
      <c r="C27" s="206"/>
    </row>
    <row r="28" spans="1:3" x14ac:dyDescent="0.3">
      <c r="A28" s="49" t="s">
        <v>36</v>
      </c>
      <c r="B28" s="152">
        <v>12000</v>
      </c>
      <c r="C28" s="206"/>
    </row>
    <row r="29" spans="1:3" x14ac:dyDescent="0.3">
      <c r="A29" s="49" t="s">
        <v>8</v>
      </c>
      <c r="B29" s="152">
        <v>4066.25</v>
      </c>
      <c r="C29" s="206"/>
    </row>
    <row r="30" spans="1:3" x14ac:dyDescent="0.3">
      <c r="A30" s="49" t="s">
        <v>2</v>
      </c>
      <c r="B30" s="152">
        <v>14223.02</v>
      </c>
      <c r="C30" s="206"/>
    </row>
    <row r="31" spans="1:3" x14ac:dyDescent="0.3">
      <c r="A31" s="49" t="s">
        <v>3</v>
      </c>
      <c r="B31" s="152">
        <v>2271.02</v>
      </c>
      <c r="C31" s="206"/>
    </row>
    <row r="32" spans="1:3" x14ac:dyDescent="0.3">
      <c r="A32" s="49" t="s">
        <v>110</v>
      </c>
      <c r="B32" s="152">
        <v>6328.15</v>
      </c>
      <c r="C32" s="206"/>
    </row>
    <row r="33" spans="1:3" x14ac:dyDescent="0.3">
      <c r="A33" s="49" t="s">
        <v>157</v>
      </c>
      <c r="B33" s="152">
        <v>2198.23</v>
      </c>
      <c r="C33" s="206"/>
    </row>
    <row r="34" spans="1:3" x14ac:dyDescent="0.3">
      <c r="A34" s="49" t="s">
        <v>104</v>
      </c>
      <c r="B34" s="152">
        <v>5999.36</v>
      </c>
      <c r="C34" s="206"/>
    </row>
    <row r="35" spans="1:3" ht="15.6" customHeight="1" x14ac:dyDescent="0.3">
      <c r="A35" s="49" t="s">
        <v>102</v>
      </c>
      <c r="B35" s="152">
        <v>4784.04</v>
      </c>
      <c r="C35" s="206"/>
    </row>
    <row r="36" spans="1:3" ht="18" customHeight="1" x14ac:dyDescent="0.3">
      <c r="A36" s="149" t="s">
        <v>153</v>
      </c>
      <c r="B36" s="57"/>
      <c r="C36" s="206"/>
    </row>
    <row r="37" spans="1:3" x14ac:dyDescent="0.3">
      <c r="A37" s="49" t="s">
        <v>112</v>
      </c>
      <c r="B37" s="57">
        <v>35111.760000000002</v>
      </c>
      <c r="C37" s="206"/>
    </row>
    <row r="38" spans="1:3" ht="18.600000000000001" customHeight="1" x14ac:dyDescent="0.3">
      <c r="A38" s="49" t="s">
        <v>141</v>
      </c>
      <c r="B38" s="57">
        <v>13803.51</v>
      </c>
      <c r="C38" s="206"/>
    </row>
    <row r="39" spans="1:3" x14ac:dyDescent="0.3">
      <c r="A39" s="49" t="s">
        <v>7</v>
      </c>
      <c r="B39" s="57">
        <v>39700.94</v>
      </c>
      <c r="C39" s="206"/>
    </row>
    <row r="40" spans="1:3" x14ac:dyDescent="0.3">
      <c r="A40" s="49" t="s">
        <v>201</v>
      </c>
      <c r="B40" s="57">
        <v>1770</v>
      </c>
      <c r="C40" s="206"/>
    </row>
    <row r="41" spans="1:3" x14ac:dyDescent="0.3">
      <c r="A41" s="49" t="s">
        <v>143</v>
      </c>
      <c r="B41" s="57">
        <v>23774.38</v>
      </c>
      <c r="C41" s="206"/>
    </row>
    <row r="42" spans="1:3" x14ac:dyDescent="0.3">
      <c r="A42" s="49" t="s">
        <v>140</v>
      </c>
      <c r="B42" s="57">
        <v>286.48</v>
      </c>
      <c r="C42" s="206"/>
    </row>
    <row r="43" spans="1:3" x14ac:dyDescent="0.3">
      <c r="A43" s="49" t="s">
        <v>122</v>
      </c>
      <c r="B43" s="57">
        <v>1664.25</v>
      </c>
      <c r="C43" s="206"/>
    </row>
    <row r="44" spans="1:3" x14ac:dyDescent="0.3">
      <c r="A44" s="49" t="s">
        <v>155</v>
      </c>
      <c r="B44" s="57">
        <v>7608.99</v>
      </c>
      <c r="C44" s="206"/>
    </row>
    <row r="45" spans="1:3" x14ac:dyDescent="0.3">
      <c r="A45" s="49" t="s">
        <v>113</v>
      </c>
      <c r="B45" s="57">
        <v>106.24</v>
      </c>
      <c r="C45" s="206"/>
    </row>
    <row r="46" spans="1:3" x14ac:dyDescent="0.3">
      <c r="A46" s="49" t="s">
        <v>101</v>
      </c>
      <c r="B46" s="57">
        <v>2112.17</v>
      </c>
      <c r="C46" s="206"/>
    </row>
    <row r="47" spans="1:3" x14ac:dyDescent="0.3">
      <c r="A47" s="49" t="s">
        <v>138</v>
      </c>
      <c r="B47" s="57">
        <v>508.64</v>
      </c>
      <c r="C47" s="206"/>
    </row>
    <row r="48" spans="1:3" x14ac:dyDescent="0.3">
      <c r="A48" s="49" t="s">
        <v>49</v>
      </c>
      <c r="B48" s="57">
        <v>18.329999999999998</v>
      </c>
      <c r="C48" s="206"/>
    </row>
    <row r="49" spans="1:3" x14ac:dyDescent="0.3">
      <c r="A49" s="49" t="s">
        <v>105</v>
      </c>
      <c r="B49" s="57">
        <v>1952.7</v>
      </c>
      <c r="C49" s="206"/>
    </row>
    <row r="50" spans="1:3" x14ac:dyDescent="0.3">
      <c r="A50" s="49" t="s">
        <v>30</v>
      </c>
      <c r="B50" s="57">
        <v>243.71</v>
      </c>
      <c r="C50" s="206"/>
    </row>
    <row r="51" spans="1:3" ht="19.2" customHeight="1" x14ac:dyDescent="0.3">
      <c r="A51" s="49" t="s">
        <v>114</v>
      </c>
      <c r="B51" s="57">
        <v>5558.05</v>
      </c>
      <c r="C51" s="206"/>
    </row>
    <row r="52" spans="1:3" x14ac:dyDescent="0.3">
      <c r="A52" s="49" t="s">
        <v>115</v>
      </c>
      <c r="B52" s="57">
        <v>15386.93</v>
      </c>
      <c r="C52" s="206"/>
    </row>
    <row r="53" spans="1:3" x14ac:dyDescent="0.3">
      <c r="A53" s="49" t="s">
        <v>87</v>
      </c>
      <c r="B53" s="57">
        <v>446.96</v>
      </c>
      <c r="C53" s="206"/>
    </row>
    <row r="54" spans="1:3" x14ac:dyDescent="0.3">
      <c r="A54" s="49" t="s">
        <v>91</v>
      </c>
      <c r="B54" s="57">
        <v>98059.14</v>
      </c>
      <c r="C54" s="206"/>
    </row>
    <row r="55" spans="1:3" x14ac:dyDescent="0.3">
      <c r="A55" s="49" t="s">
        <v>185</v>
      </c>
      <c r="B55" s="57">
        <v>1439</v>
      </c>
      <c r="C55" s="206"/>
    </row>
    <row r="56" spans="1:3" x14ac:dyDescent="0.3">
      <c r="A56" s="49" t="s">
        <v>13</v>
      </c>
      <c r="B56" s="57">
        <v>12243.53</v>
      </c>
      <c r="C56" s="206"/>
    </row>
    <row r="57" spans="1:3" x14ac:dyDescent="0.3">
      <c r="A57" s="49" t="s">
        <v>116</v>
      </c>
      <c r="B57" s="57">
        <v>5076.59</v>
      </c>
      <c r="C57" s="206"/>
    </row>
    <row r="58" spans="1:3" x14ac:dyDescent="0.3">
      <c r="A58" s="49" t="s">
        <v>96</v>
      </c>
      <c r="B58" s="57">
        <v>2090.12</v>
      </c>
      <c r="C58" s="206"/>
    </row>
    <row r="59" spans="1:3" x14ac:dyDescent="0.3">
      <c r="A59" s="151"/>
      <c r="B59" s="153"/>
      <c r="C59" s="206"/>
    </row>
    <row r="60" spans="1:3" x14ac:dyDescent="0.3">
      <c r="A60" s="9" t="s">
        <v>25</v>
      </c>
      <c r="B60" s="77">
        <f>B7+B10+B13-B14</f>
        <v>1152.4899999999907</v>
      </c>
    </row>
    <row r="61" spans="1:3" x14ac:dyDescent="0.3">
      <c r="A61" s="35"/>
      <c r="B61" s="35"/>
    </row>
    <row r="62" spans="1:3" x14ac:dyDescent="0.3">
      <c r="A62" s="35"/>
      <c r="B62" s="35"/>
    </row>
    <row r="63" spans="1:3" ht="14.4" x14ac:dyDescent="0.3">
      <c r="A63" s="33"/>
      <c r="B63" s="33"/>
    </row>
    <row r="64" spans="1:3" ht="14.4" x14ac:dyDescent="0.3">
      <c r="A64" s="33"/>
      <c r="B64" s="33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34" workbookViewId="0">
      <selection activeCell="B21" sqref="B21"/>
    </sheetView>
  </sheetViews>
  <sheetFormatPr defaultColWidth="8.88671875" defaultRowHeight="14.4" customHeight="1" x14ac:dyDescent="0.25"/>
  <cols>
    <col min="1" max="1" width="58" style="46" customWidth="1"/>
    <col min="2" max="2" width="12.6640625" style="55" customWidth="1"/>
    <col min="3" max="3" width="24" style="46" customWidth="1"/>
    <col min="4" max="16384" width="8.88671875" style="46"/>
  </cols>
  <sheetData>
    <row r="1" spans="1:2" ht="14.4" customHeight="1" x14ac:dyDescent="0.25">
      <c r="A1" s="38" t="s">
        <v>14</v>
      </c>
      <c r="B1" s="41"/>
    </row>
    <row r="2" spans="1:2" ht="14.4" customHeight="1" x14ac:dyDescent="0.25">
      <c r="A2" s="38" t="s">
        <v>15</v>
      </c>
      <c r="B2" s="41"/>
    </row>
    <row r="3" spans="1:2" ht="14.4" customHeight="1" x14ac:dyDescent="0.25">
      <c r="A3" s="38" t="s">
        <v>16</v>
      </c>
      <c r="B3" s="41"/>
    </row>
    <row r="4" spans="1:2" ht="14.4" customHeight="1" x14ac:dyDescent="0.25">
      <c r="A4" s="41" t="s">
        <v>195</v>
      </c>
      <c r="B4" s="41"/>
    </row>
    <row r="5" spans="1:2" ht="14.4" customHeight="1" x14ac:dyDescent="0.25">
      <c r="A5" s="19" t="s">
        <v>92</v>
      </c>
      <c r="B5" s="56"/>
    </row>
    <row r="6" spans="1:2" ht="14.4" customHeight="1" x14ac:dyDescent="0.25">
      <c r="A6" s="21" t="s">
        <v>17</v>
      </c>
      <c r="B6" s="22">
        <v>20550</v>
      </c>
    </row>
    <row r="7" spans="1:2" ht="14.4" customHeight="1" x14ac:dyDescent="0.25">
      <c r="A7" s="21" t="s">
        <v>18</v>
      </c>
      <c r="B7" s="22">
        <v>200153</v>
      </c>
    </row>
    <row r="8" spans="1:2" ht="14.4" customHeight="1" x14ac:dyDescent="0.25">
      <c r="A8" s="23" t="s">
        <v>28</v>
      </c>
      <c r="B8" s="22"/>
    </row>
    <row r="9" spans="1:2" ht="14.4" customHeight="1" x14ac:dyDescent="0.25">
      <c r="A9" s="21" t="s">
        <v>20</v>
      </c>
      <c r="B9" s="22">
        <v>320239</v>
      </c>
    </row>
    <row r="10" spans="1:2" ht="14.4" customHeight="1" x14ac:dyDescent="0.25">
      <c r="A10" s="21" t="s">
        <v>21</v>
      </c>
      <c r="B10" s="22">
        <v>326748</v>
      </c>
    </row>
    <row r="11" spans="1:2" ht="14.4" customHeight="1" x14ac:dyDescent="0.25">
      <c r="A11" s="21" t="s">
        <v>111</v>
      </c>
      <c r="B11" s="22">
        <f>SUM(B6+B9-B10)</f>
        <v>14041</v>
      </c>
    </row>
    <row r="12" spans="1:2" ht="14.4" customHeight="1" x14ac:dyDescent="0.25">
      <c r="A12" s="21" t="s">
        <v>23</v>
      </c>
      <c r="B12" s="24">
        <f>B10/B9</f>
        <v>1.0203254444336887</v>
      </c>
    </row>
    <row r="13" spans="1:2" ht="14.4" customHeight="1" x14ac:dyDescent="0.25">
      <c r="A13" s="25" t="s">
        <v>131</v>
      </c>
      <c r="B13" s="22">
        <v>2102</v>
      </c>
    </row>
    <row r="14" spans="1:2" ht="14.4" customHeight="1" x14ac:dyDescent="0.25">
      <c r="A14" s="25" t="s">
        <v>29</v>
      </c>
      <c r="B14" s="22">
        <f>SUM(B15:B55)</f>
        <v>562517.27</v>
      </c>
    </row>
    <row r="15" spans="1:2" ht="14.4" customHeight="1" x14ac:dyDescent="0.25">
      <c r="A15" s="158" t="s">
        <v>144</v>
      </c>
      <c r="B15" s="90">
        <v>5214.24</v>
      </c>
    </row>
    <row r="16" spans="1:2" ht="14.4" customHeight="1" x14ac:dyDescent="0.25">
      <c r="A16" s="158" t="s">
        <v>6</v>
      </c>
      <c r="B16" s="90">
        <v>14196.26</v>
      </c>
    </row>
    <row r="17" spans="1:2" ht="14.4" customHeight="1" x14ac:dyDescent="0.25">
      <c r="A17" s="254" t="s">
        <v>129</v>
      </c>
      <c r="B17" s="90"/>
    </row>
    <row r="18" spans="1:2" ht="14.4" customHeight="1" x14ac:dyDescent="0.25">
      <c r="A18" s="255" t="s">
        <v>12</v>
      </c>
      <c r="B18" s="90">
        <v>9896.0499999999993</v>
      </c>
    </row>
    <row r="19" spans="1:2" ht="14.4" customHeight="1" x14ac:dyDescent="0.25">
      <c r="A19" s="255" t="s">
        <v>175</v>
      </c>
      <c r="B19" s="90">
        <v>9923</v>
      </c>
    </row>
    <row r="20" spans="1:2" ht="14.4" customHeight="1" x14ac:dyDescent="0.25">
      <c r="A20" s="255" t="s">
        <v>100</v>
      </c>
      <c r="B20" s="90">
        <v>82806</v>
      </c>
    </row>
    <row r="21" spans="1:2" ht="14.4" customHeight="1" x14ac:dyDescent="0.25">
      <c r="A21" s="255" t="s">
        <v>226</v>
      </c>
      <c r="B21" s="90">
        <v>1591</v>
      </c>
    </row>
    <row r="22" spans="1:2" ht="14.4" customHeight="1" x14ac:dyDescent="0.25">
      <c r="A22" s="256" t="s">
        <v>134</v>
      </c>
      <c r="B22" s="90"/>
    </row>
    <row r="23" spans="1:2" ht="18" customHeight="1" x14ac:dyDescent="0.25">
      <c r="A23" s="255" t="s">
        <v>2</v>
      </c>
      <c r="B23" s="90">
        <v>8055.62</v>
      </c>
    </row>
    <row r="24" spans="1:2" ht="14.4" customHeight="1" x14ac:dyDescent="0.25">
      <c r="A24" s="255" t="s">
        <v>3</v>
      </c>
      <c r="B24" s="90">
        <v>711.34</v>
      </c>
    </row>
    <row r="25" spans="1:2" ht="14.4" customHeight="1" x14ac:dyDescent="0.25">
      <c r="A25" s="255" t="s">
        <v>5</v>
      </c>
      <c r="B25" s="90">
        <v>5291.38</v>
      </c>
    </row>
    <row r="26" spans="1:2" ht="14.4" customHeight="1" x14ac:dyDescent="0.25">
      <c r="A26" s="255" t="s">
        <v>99</v>
      </c>
      <c r="B26" s="90">
        <v>1314.16</v>
      </c>
    </row>
    <row r="27" spans="1:2" ht="14.4" customHeight="1" x14ac:dyDescent="0.25">
      <c r="A27" s="255" t="s">
        <v>142</v>
      </c>
      <c r="B27" s="90">
        <v>24132.29</v>
      </c>
    </row>
    <row r="28" spans="1:2" ht="14.4" customHeight="1" x14ac:dyDescent="0.25">
      <c r="A28" s="255" t="s">
        <v>8</v>
      </c>
      <c r="B28" s="90">
        <v>2478.4</v>
      </c>
    </row>
    <row r="29" spans="1:2" ht="14.4" customHeight="1" x14ac:dyDescent="0.25">
      <c r="A29" s="255" t="s">
        <v>117</v>
      </c>
      <c r="B29" s="90">
        <v>30663.919999999998</v>
      </c>
    </row>
    <row r="30" spans="1:2" ht="14.4" customHeight="1" x14ac:dyDescent="0.25">
      <c r="A30" s="255" t="s">
        <v>118</v>
      </c>
      <c r="B30" s="90">
        <v>50444.62</v>
      </c>
    </row>
    <row r="31" spans="1:2" ht="14.4" customHeight="1" x14ac:dyDescent="0.25">
      <c r="A31" s="255" t="s">
        <v>27</v>
      </c>
      <c r="B31" s="90">
        <v>222.01</v>
      </c>
    </row>
    <row r="32" spans="1:2" ht="14.4" customHeight="1" x14ac:dyDescent="0.25">
      <c r="A32" s="255" t="s">
        <v>151</v>
      </c>
      <c r="B32" s="90">
        <v>2068.35</v>
      </c>
    </row>
    <row r="33" spans="1:2" ht="14.4" customHeight="1" x14ac:dyDescent="0.25">
      <c r="A33" s="255" t="s">
        <v>102</v>
      </c>
      <c r="B33" s="90">
        <v>2018.25</v>
      </c>
    </row>
    <row r="34" spans="1:2" ht="14.4" customHeight="1" x14ac:dyDescent="0.25">
      <c r="A34" s="256" t="s">
        <v>128</v>
      </c>
      <c r="B34" s="90"/>
    </row>
    <row r="35" spans="1:2" ht="14.4" customHeight="1" x14ac:dyDescent="0.25">
      <c r="A35" s="255" t="s">
        <v>112</v>
      </c>
      <c r="B35" s="90">
        <v>15306.26</v>
      </c>
    </row>
    <row r="36" spans="1:2" ht="14.4" customHeight="1" x14ac:dyDescent="0.25">
      <c r="A36" s="255" t="s">
        <v>141</v>
      </c>
      <c r="B36" s="90">
        <v>11</v>
      </c>
    </row>
    <row r="37" spans="1:2" ht="14.4" customHeight="1" x14ac:dyDescent="0.25">
      <c r="A37" s="255" t="s">
        <v>162</v>
      </c>
      <c r="B37" s="90">
        <v>603.14</v>
      </c>
    </row>
    <row r="38" spans="1:2" ht="14.4" customHeight="1" x14ac:dyDescent="0.25">
      <c r="A38" s="255" t="s">
        <v>113</v>
      </c>
      <c r="B38" s="90">
        <v>105.94</v>
      </c>
    </row>
    <row r="39" spans="1:2" ht="14.4" customHeight="1" x14ac:dyDescent="0.25">
      <c r="A39" s="255" t="s">
        <v>7</v>
      </c>
      <c r="B39" s="90">
        <v>17343.849999999999</v>
      </c>
    </row>
    <row r="40" spans="1:2" ht="14.4" customHeight="1" x14ac:dyDescent="0.25">
      <c r="A40" s="255" t="s">
        <v>143</v>
      </c>
      <c r="B40" s="90">
        <v>13487.49</v>
      </c>
    </row>
    <row r="41" spans="1:2" ht="14.4" customHeight="1" x14ac:dyDescent="0.25">
      <c r="A41" s="255" t="s">
        <v>110</v>
      </c>
      <c r="B41" s="90">
        <v>478.56</v>
      </c>
    </row>
    <row r="42" spans="1:2" ht="14.4" customHeight="1" x14ac:dyDescent="0.25">
      <c r="A42" s="255" t="s">
        <v>157</v>
      </c>
      <c r="B42" s="90">
        <v>339.09</v>
      </c>
    </row>
    <row r="43" spans="1:2" ht="14.4" customHeight="1" x14ac:dyDescent="0.25">
      <c r="A43" s="255" t="s">
        <v>147</v>
      </c>
      <c r="B43" s="90">
        <v>1312</v>
      </c>
    </row>
    <row r="44" spans="1:2" ht="14.4" customHeight="1" x14ac:dyDescent="0.25">
      <c r="A44" s="255" t="s">
        <v>101</v>
      </c>
      <c r="B44" s="90">
        <v>926.29</v>
      </c>
    </row>
    <row r="45" spans="1:2" ht="14.4" customHeight="1" x14ac:dyDescent="0.25">
      <c r="A45" s="255" t="s">
        <v>138</v>
      </c>
      <c r="B45" s="90">
        <v>288.45</v>
      </c>
    </row>
    <row r="46" spans="1:2" ht="14.4" customHeight="1" x14ac:dyDescent="0.25">
      <c r="A46" s="255" t="s">
        <v>120</v>
      </c>
      <c r="B46" s="90">
        <v>1426.39</v>
      </c>
    </row>
    <row r="47" spans="1:2" ht="14.4" customHeight="1" x14ac:dyDescent="0.25">
      <c r="A47" s="255" t="s">
        <v>115</v>
      </c>
      <c r="B47" s="90">
        <v>2240</v>
      </c>
    </row>
    <row r="48" spans="1:2" ht="14.4" customHeight="1" x14ac:dyDescent="0.25">
      <c r="A48" s="255" t="s">
        <v>87</v>
      </c>
      <c r="B48" s="90">
        <v>2728.1</v>
      </c>
    </row>
    <row r="49" spans="1:2" ht="14.4" customHeight="1" x14ac:dyDescent="0.25">
      <c r="A49" s="255" t="s">
        <v>36</v>
      </c>
      <c r="B49" s="90">
        <v>3000</v>
      </c>
    </row>
    <row r="50" spans="1:2" ht="14.4" customHeight="1" x14ac:dyDescent="0.25">
      <c r="A50" s="255" t="s">
        <v>146</v>
      </c>
      <c r="B50" s="90">
        <v>138.69</v>
      </c>
    </row>
    <row r="51" spans="1:2" ht="14.4" customHeight="1" x14ac:dyDescent="0.25">
      <c r="A51" s="255" t="s">
        <v>209</v>
      </c>
      <c r="B51" s="90">
        <v>147.71</v>
      </c>
    </row>
    <row r="52" spans="1:2" ht="14.4" customHeight="1" x14ac:dyDescent="0.25">
      <c r="A52" s="255" t="s">
        <v>116</v>
      </c>
      <c r="B52" s="90">
        <v>2217.06</v>
      </c>
    </row>
    <row r="53" spans="1:2" ht="14.4" customHeight="1" x14ac:dyDescent="0.25">
      <c r="A53" s="255" t="s">
        <v>203</v>
      </c>
      <c r="B53" s="90">
        <v>240000</v>
      </c>
    </row>
    <row r="54" spans="1:2" ht="14.4" customHeight="1" x14ac:dyDescent="0.25">
      <c r="A54" s="255" t="s">
        <v>13</v>
      </c>
      <c r="B54" s="90">
        <v>8274.36</v>
      </c>
    </row>
    <row r="55" spans="1:2" ht="14.4" customHeight="1" x14ac:dyDescent="0.25">
      <c r="A55" s="255" t="s">
        <v>103</v>
      </c>
      <c r="B55" s="90">
        <v>1116</v>
      </c>
    </row>
    <row r="56" spans="1:2" ht="14.4" customHeight="1" x14ac:dyDescent="0.25">
      <c r="A56" s="257"/>
      <c r="B56" s="90"/>
    </row>
    <row r="57" spans="1:2" ht="14.4" customHeight="1" x14ac:dyDescent="0.25">
      <c r="A57" s="257"/>
      <c r="B57" s="90"/>
    </row>
    <row r="58" spans="1:2" ht="14.4" customHeight="1" x14ac:dyDescent="0.25">
      <c r="A58" s="25" t="s">
        <v>25</v>
      </c>
      <c r="B58" s="45">
        <f>B7+B10+B13-B14</f>
        <v>-33514.270000000019</v>
      </c>
    </row>
    <row r="59" spans="1:2" ht="14.4" customHeight="1" x14ac:dyDescent="0.25">
      <c r="B59" s="45"/>
    </row>
  </sheetData>
  <pageMargins left="0.70866141732283472" right="0.70866141732283472" top="0.15748031496062992" bottom="0.15748031496062992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zoomScale="94" zoomScaleNormal="94" workbookViewId="0">
      <selection activeCell="A49" sqref="A49"/>
    </sheetView>
  </sheetViews>
  <sheetFormatPr defaultColWidth="8.88671875" defaultRowHeight="13.8" x14ac:dyDescent="0.25"/>
  <cols>
    <col min="1" max="1" width="58.21875" style="46" customWidth="1"/>
    <col min="2" max="2" width="12.44140625" style="55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16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41</v>
      </c>
      <c r="B5" s="56"/>
    </row>
    <row r="6" spans="1:2" x14ac:dyDescent="0.25">
      <c r="A6" s="21" t="s">
        <v>17</v>
      </c>
      <c r="B6" s="22">
        <v>106581</v>
      </c>
    </row>
    <row r="7" spans="1:2" x14ac:dyDescent="0.25">
      <c r="A7" s="21" t="s">
        <v>18</v>
      </c>
      <c r="B7" s="22">
        <v>92807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1073411</v>
      </c>
    </row>
    <row r="10" spans="1:2" x14ac:dyDescent="0.25">
      <c r="A10" s="21" t="s">
        <v>21</v>
      </c>
      <c r="B10" s="22">
        <v>1090513</v>
      </c>
    </row>
    <row r="11" spans="1:2" x14ac:dyDescent="0.25">
      <c r="A11" s="21" t="s">
        <v>111</v>
      </c>
      <c r="B11" s="22">
        <f>B6+B9-B10</f>
        <v>89479</v>
      </c>
    </row>
    <row r="12" spans="1:2" x14ac:dyDescent="0.25">
      <c r="A12" s="21" t="s">
        <v>23</v>
      </c>
      <c r="B12" s="24">
        <f>B10/B9</f>
        <v>1.0159323875011528</v>
      </c>
    </row>
    <row r="13" spans="1:2" x14ac:dyDescent="0.25">
      <c r="A13" s="21" t="s">
        <v>130</v>
      </c>
      <c r="B13" s="22">
        <v>6305</v>
      </c>
    </row>
    <row r="14" spans="1:2" x14ac:dyDescent="0.25">
      <c r="A14" s="25" t="s">
        <v>29</v>
      </c>
      <c r="B14" s="43">
        <f>SUM(B15:B62)</f>
        <v>1307204.6599999999</v>
      </c>
    </row>
    <row r="15" spans="1:2" x14ac:dyDescent="0.25">
      <c r="A15" s="160" t="s">
        <v>144</v>
      </c>
      <c r="B15" s="92">
        <v>14644.62</v>
      </c>
    </row>
    <row r="16" spans="1:2" x14ac:dyDescent="0.25">
      <c r="A16" s="160" t="s">
        <v>6</v>
      </c>
      <c r="B16" s="92">
        <v>42118.68</v>
      </c>
    </row>
    <row r="17" spans="1:2" x14ac:dyDescent="0.25">
      <c r="A17" s="91" t="s">
        <v>129</v>
      </c>
      <c r="B17" s="159"/>
    </row>
    <row r="18" spans="1:2" x14ac:dyDescent="0.25">
      <c r="A18" s="93" t="s">
        <v>12</v>
      </c>
      <c r="B18" s="92">
        <v>27630</v>
      </c>
    </row>
    <row r="19" spans="1:2" x14ac:dyDescent="0.25">
      <c r="A19" s="93" t="s">
        <v>100</v>
      </c>
      <c r="B19" s="92">
        <v>277142</v>
      </c>
    </row>
    <row r="20" spans="1:2" x14ac:dyDescent="0.25">
      <c r="A20" s="93" t="s">
        <v>93</v>
      </c>
      <c r="B20" s="92">
        <v>33338</v>
      </c>
    </row>
    <row r="21" spans="1:2" x14ac:dyDescent="0.25">
      <c r="A21" s="93" t="s">
        <v>176</v>
      </c>
      <c r="B21" s="92">
        <v>5311</v>
      </c>
    </row>
    <row r="22" spans="1:2" x14ac:dyDescent="0.25">
      <c r="A22" s="268" t="s">
        <v>227</v>
      </c>
      <c r="B22" s="92"/>
    </row>
    <row r="23" spans="1:2" x14ac:dyDescent="0.25">
      <c r="A23" s="93" t="s">
        <v>199</v>
      </c>
      <c r="B23" s="92">
        <v>22705.3</v>
      </c>
    </row>
    <row r="24" spans="1:2" x14ac:dyDescent="0.25">
      <c r="A24" s="93" t="s">
        <v>2</v>
      </c>
      <c r="B24" s="92">
        <v>396</v>
      </c>
    </row>
    <row r="25" spans="1:2" x14ac:dyDescent="0.25">
      <c r="A25" s="93" t="s">
        <v>140</v>
      </c>
      <c r="B25" s="92">
        <v>576.9</v>
      </c>
    </row>
    <row r="26" spans="1:2" x14ac:dyDescent="0.25">
      <c r="A26" s="93" t="s">
        <v>5</v>
      </c>
      <c r="B26" s="92">
        <v>4642</v>
      </c>
    </row>
    <row r="27" spans="1:2" ht="17.399999999999999" customHeight="1" x14ac:dyDescent="0.25">
      <c r="A27" s="93" t="s">
        <v>99</v>
      </c>
      <c r="B27" s="92">
        <v>3521.92</v>
      </c>
    </row>
    <row r="28" spans="1:2" ht="17.399999999999999" customHeight="1" x14ac:dyDescent="0.25">
      <c r="A28" s="93" t="s">
        <v>8</v>
      </c>
      <c r="B28" s="92">
        <v>4500</v>
      </c>
    </row>
    <row r="29" spans="1:2" ht="17.399999999999999" customHeight="1" x14ac:dyDescent="0.25">
      <c r="A29" s="93" t="s">
        <v>142</v>
      </c>
      <c r="B29" s="92">
        <v>65286.21</v>
      </c>
    </row>
    <row r="30" spans="1:2" ht="17.399999999999999" customHeight="1" x14ac:dyDescent="0.25">
      <c r="A30" s="93" t="s">
        <v>117</v>
      </c>
      <c r="B30" s="92">
        <v>81364.740000000005</v>
      </c>
    </row>
    <row r="31" spans="1:2" ht="17.399999999999999" customHeight="1" x14ac:dyDescent="0.25">
      <c r="A31" s="93" t="s">
        <v>118</v>
      </c>
      <c r="B31" s="92">
        <v>137976.43</v>
      </c>
    </row>
    <row r="32" spans="1:2" ht="17.399999999999999" customHeight="1" x14ac:dyDescent="0.25">
      <c r="A32" s="93" t="s">
        <v>27</v>
      </c>
      <c r="B32" s="92">
        <v>6723.11</v>
      </c>
    </row>
    <row r="33" spans="1:2" ht="17.399999999999999" customHeight="1" x14ac:dyDescent="0.25">
      <c r="A33" s="93" t="s">
        <v>102</v>
      </c>
      <c r="B33" s="92">
        <v>7975.88</v>
      </c>
    </row>
    <row r="34" spans="1:2" ht="17.399999999999999" customHeight="1" x14ac:dyDescent="0.25">
      <c r="A34" s="93" t="s">
        <v>228</v>
      </c>
      <c r="B34" s="92"/>
    </row>
    <row r="35" spans="1:2" ht="17.399999999999999" customHeight="1" x14ac:dyDescent="0.25">
      <c r="A35" s="93" t="s">
        <v>112</v>
      </c>
      <c r="B35" s="92">
        <v>51330.1</v>
      </c>
    </row>
    <row r="36" spans="1:2" ht="17.399999999999999" customHeight="1" x14ac:dyDescent="0.25">
      <c r="A36" s="93" t="s">
        <v>141</v>
      </c>
      <c r="B36" s="92">
        <v>3</v>
      </c>
    </row>
    <row r="37" spans="1:2" ht="17.399999999999999" customHeight="1" x14ac:dyDescent="0.25">
      <c r="A37" s="93" t="s">
        <v>113</v>
      </c>
      <c r="B37" s="92">
        <v>106</v>
      </c>
    </row>
    <row r="38" spans="1:2" ht="17.399999999999999" customHeight="1" x14ac:dyDescent="0.25">
      <c r="A38" s="93" t="s">
        <v>143</v>
      </c>
      <c r="B38" s="92">
        <v>37035.379999999997</v>
      </c>
    </row>
    <row r="39" spans="1:2" ht="17.399999999999999" customHeight="1" x14ac:dyDescent="0.25">
      <c r="A39" s="93" t="s">
        <v>110</v>
      </c>
      <c r="B39" s="92">
        <v>6120.79</v>
      </c>
    </row>
    <row r="40" spans="1:2" ht="17.399999999999999" customHeight="1" x14ac:dyDescent="0.25">
      <c r="A40" s="93" t="s">
        <v>157</v>
      </c>
      <c r="B40" s="92">
        <v>3072.27</v>
      </c>
    </row>
    <row r="41" spans="1:2" ht="17.399999999999999" customHeight="1" x14ac:dyDescent="0.25">
      <c r="A41" s="93" t="s">
        <v>206</v>
      </c>
      <c r="B41" s="92">
        <v>68.3</v>
      </c>
    </row>
    <row r="42" spans="1:2" ht="17.399999999999999" customHeight="1" x14ac:dyDescent="0.25">
      <c r="A42" s="93" t="s">
        <v>7</v>
      </c>
      <c r="B42" s="92">
        <v>57966</v>
      </c>
    </row>
    <row r="43" spans="1:2" ht="17.399999999999999" customHeight="1" x14ac:dyDescent="0.25">
      <c r="A43" s="93" t="s">
        <v>147</v>
      </c>
      <c r="B43" s="92">
        <v>3554</v>
      </c>
    </row>
    <row r="44" spans="1:2" ht="17.399999999999999" customHeight="1" x14ac:dyDescent="0.25">
      <c r="A44" s="93" t="s">
        <v>104</v>
      </c>
      <c r="B44" s="92">
        <v>746.52</v>
      </c>
    </row>
    <row r="45" spans="1:2" ht="17.399999999999999" customHeight="1" x14ac:dyDescent="0.25">
      <c r="A45" s="93" t="s">
        <v>164</v>
      </c>
      <c r="B45" s="92">
        <v>3264.13</v>
      </c>
    </row>
    <row r="46" spans="1:2" ht="17.399999999999999" customHeight="1" x14ac:dyDescent="0.25">
      <c r="A46" s="93" t="s">
        <v>101</v>
      </c>
      <c r="B46" s="92">
        <v>3043.74</v>
      </c>
    </row>
    <row r="47" spans="1:2" ht="17.399999999999999" customHeight="1" x14ac:dyDescent="0.25">
      <c r="A47" s="93" t="s">
        <v>138</v>
      </c>
      <c r="B47" s="92">
        <v>721.12</v>
      </c>
    </row>
    <row r="48" spans="1:2" ht="17.399999999999999" customHeight="1" x14ac:dyDescent="0.25">
      <c r="A48" s="93" t="s">
        <v>120</v>
      </c>
      <c r="B48" s="92">
        <v>64834.29</v>
      </c>
    </row>
    <row r="49" spans="1:2" x14ac:dyDescent="0.25">
      <c r="A49" s="93" t="s">
        <v>105</v>
      </c>
      <c r="B49" s="92">
        <v>8885.31</v>
      </c>
    </row>
    <row r="50" spans="1:2" x14ac:dyDescent="0.25">
      <c r="A50" s="93" t="s">
        <v>123</v>
      </c>
      <c r="B50" s="92">
        <v>297.98</v>
      </c>
    </row>
    <row r="51" spans="1:2" x14ac:dyDescent="0.25">
      <c r="A51" s="93" t="s">
        <v>30</v>
      </c>
      <c r="B51" s="92">
        <v>207.31</v>
      </c>
    </row>
    <row r="52" spans="1:2" ht="16.95" customHeight="1" x14ac:dyDescent="0.25">
      <c r="A52" s="93" t="s">
        <v>114</v>
      </c>
      <c r="B52" s="92">
        <v>44586.7</v>
      </c>
    </row>
    <row r="53" spans="1:2" x14ac:dyDescent="0.25">
      <c r="A53" s="93" t="s">
        <v>115</v>
      </c>
      <c r="B53" s="92">
        <v>15704.73</v>
      </c>
    </row>
    <row r="54" spans="1:2" ht="16.2" customHeight="1" x14ac:dyDescent="0.25">
      <c r="A54" s="93" t="s">
        <v>91</v>
      </c>
      <c r="B54" s="92">
        <v>212372.77</v>
      </c>
    </row>
    <row r="55" spans="1:2" x14ac:dyDescent="0.25">
      <c r="A55" s="93" t="s">
        <v>192</v>
      </c>
      <c r="B55" s="92">
        <v>138.22</v>
      </c>
    </row>
    <row r="56" spans="1:2" x14ac:dyDescent="0.25">
      <c r="A56" s="93" t="s">
        <v>207</v>
      </c>
      <c r="B56" s="92">
        <v>1396.22</v>
      </c>
    </row>
    <row r="57" spans="1:2" x14ac:dyDescent="0.25">
      <c r="A57" s="93" t="s">
        <v>36</v>
      </c>
      <c r="B57" s="92">
        <v>24000</v>
      </c>
    </row>
    <row r="58" spans="1:2" x14ac:dyDescent="0.25">
      <c r="A58" s="93" t="s">
        <v>116</v>
      </c>
      <c r="B58" s="92">
        <v>7438.71</v>
      </c>
    </row>
    <row r="59" spans="1:2" x14ac:dyDescent="0.25">
      <c r="A59" s="93" t="s">
        <v>139</v>
      </c>
      <c r="B59" s="92">
        <v>979.19</v>
      </c>
    </row>
    <row r="60" spans="1:2" x14ac:dyDescent="0.25">
      <c r="A60" s="93" t="s">
        <v>96</v>
      </c>
      <c r="B60" s="92">
        <v>646.66</v>
      </c>
    </row>
    <row r="61" spans="1:2" x14ac:dyDescent="0.25">
      <c r="A61" s="93" t="s">
        <v>13</v>
      </c>
      <c r="B61" s="92">
        <v>20697.43</v>
      </c>
    </row>
    <row r="62" spans="1:2" x14ac:dyDescent="0.25">
      <c r="A62" s="93" t="s">
        <v>103</v>
      </c>
      <c r="B62" s="92">
        <v>2135</v>
      </c>
    </row>
    <row r="63" spans="1:2" x14ac:dyDescent="0.25">
      <c r="A63" s="160"/>
      <c r="B63" s="92"/>
    </row>
    <row r="64" spans="1:2" x14ac:dyDescent="0.25">
      <c r="A64" s="25" t="s">
        <v>25</v>
      </c>
      <c r="B64" s="45">
        <f>B7+B10+B13-B14</f>
        <v>-117579.65999999992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37" workbookViewId="0">
      <selection activeCell="A62" sqref="A62"/>
    </sheetView>
  </sheetViews>
  <sheetFormatPr defaultColWidth="8.88671875" defaultRowHeight="13.8" x14ac:dyDescent="0.25"/>
  <cols>
    <col min="1" max="1" width="57.6640625" style="46" customWidth="1"/>
    <col min="2" max="2" width="12" style="55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42</v>
      </c>
      <c r="B5" s="56"/>
    </row>
    <row r="6" spans="1:2" x14ac:dyDescent="0.25">
      <c r="A6" s="21" t="s">
        <v>17</v>
      </c>
      <c r="B6" s="22">
        <v>161621</v>
      </c>
    </row>
    <row r="7" spans="1:2" x14ac:dyDescent="0.25">
      <c r="A7" s="21" t="s">
        <v>18</v>
      </c>
      <c r="B7" s="22">
        <v>531843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1111260</v>
      </c>
    </row>
    <row r="10" spans="1:2" x14ac:dyDescent="0.25">
      <c r="A10" s="21" t="s">
        <v>21</v>
      </c>
      <c r="B10" s="22">
        <v>1178393</v>
      </c>
    </row>
    <row r="11" spans="1:2" x14ac:dyDescent="0.25">
      <c r="A11" s="21" t="s">
        <v>111</v>
      </c>
      <c r="B11" s="22">
        <f>B6+B9-B10</f>
        <v>94488</v>
      </c>
    </row>
    <row r="12" spans="1:2" x14ac:dyDescent="0.25">
      <c r="A12" s="21" t="s">
        <v>23</v>
      </c>
      <c r="B12" s="24">
        <f>B10/B9</f>
        <v>1.0604116048449508</v>
      </c>
    </row>
    <row r="13" spans="1:2" x14ac:dyDescent="0.25">
      <c r="A13" s="21" t="s">
        <v>130</v>
      </c>
      <c r="B13" s="22">
        <v>8407</v>
      </c>
    </row>
    <row r="14" spans="1:2" x14ac:dyDescent="0.25">
      <c r="A14" s="25" t="s">
        <v>29</v>
      </c>
      <c r="B14" s="43">
        <f>SUM(B15:B66)</f>
        <v>1808954.96</v>
      </c>
    </row>
    <row r="15" spans="1:2" x14ac:dyDescent="0.25">
      <c r="A15" s="161" t="s">
        <v>144</v>
      </c>
      <c r="B15" s="275">
        <v>25712.76</v>
      </c>
    </row>
    <row r="16" spans="1:2" x14ac:dyDescent="0.25">
      <c r="A16" s="161" t="s">
        <v>6</v>
      </c>
      <c r="B16" s="275">
        <v>49627.29</v>
      </c>
    </row>
    <row r="17" spans="1:2" ht="18.75" customHeight="1" x14ac:dyDescent="0.25">
      <c r="A17" s="96" t="s">
        <v>177</v>
      </c>
      <c r="B17" s="95"/>
    </row>
    <row r="18" spans="1:2" x14ac:dyDescent="0.25">
      <c r="A18" s="161" t="s">
        <v>12</v>
      </c>
      <c r="B18" s="46">
        <v>30225</v>
      </c>
    </row>
    <row r="19" spans="1:2" x14ac:dyDescent="0.25">
      <c r="A19" s="161" t="s">
        <v>100</v>
      </c>
      <c r="B19" s="95">
        <v>288737</v>
      </c>
    </row>
    <row r="20" spans="1:2" x14ac:dyDescent="0.25">
      <c r="A20" s="161" t="s">
        <v>93</v>
      </c>
      <c r="B20" s="95">
        <v>34611</v>
      </c>
    </row>
    <row r="21" spans="1:2" x14ac:dyDescent="0.25">
      <c r="A21" s="160" t="s">
        <v>176</v>
      </c>
      <c r="B21" s="95">
        <v>5739</v>
      </c>
    </row>
    <row r="22" spans="1:2" x14ac:dyDescent="0.25">
      <c r="A22" s="94" t="s">
        <v>134</v>
      </c>
      <c r="B22" s="95"/>
    </row>
    <row r="23" spans="1:2" x14ac:dyDescent="0.25">
      <c r="A23" s="276" t="s">
        <v>199</v>
      </c>
      <c r="B23" s="275">
        <v>15190.88</v>
      </c>
    </row>
    <row r="24" spans="1:2" x14ac:dyDescent="0.25">
      <c r="A24" s="276" t="s">
        <v>3</v>
      </c>
      <c r="B24" s="275">
        <v>1837.23</v>
      </c>
    </row>
    <row r="25" spans="1:2" x14ac:dyDescent="0.25">
      <c r="A25" s="276" t="s">
        <v>5</v>
      </c>
      <c r="B25" s="275">
        <v>8210.1299999999992</v>
      </c>
    </row>
    <row r="26" spans="1:2" x14ac:dyDescent="0.25">
      <c r="A26" s="276" t="s">
        <v>99</v>
      </c>
      <c r="B26" s="275">
        <v>3573.72</v>
      </c>
    </row>
    <row r="27" spans="1:2" x14ac:dyDescent="0.25">
      <c r="A27" s="276" t="s">
        <v>142</v>
      </c>
      <c r="B27" s="275">
        <v>70732.289999999994</v>
      </c>
    </row>
    <row r="28" spans="1:2" x14ac:dyDescent="0.25">
      <c r="A28" s="269" t="s">
        <v>8</v>
      </c>
      <c r="B28" s="95">
        <v>3466</v>
      </c>
    </row>
    <row r="29" spans="1:2" x14ac:dyDescent="0.25">
      <c r="A29" s="276" t="s">
        <v>27</v>
      </c>
      <c r="B29" s="275">
        <v>3318.01</v>
      </c>
    </row>
    <row r="30" spans="1:2" x14ac:dyDescent="0.25">
      <c r="A30" s="269" t="s">
        <v>117</v>
      </c>
      <c r="B30" s="95">
        <v>140050</v>
      </c>
    </row>
    <row r="31" spans="1:2" x14ac:dyDescent="0.25">
      <c r="A31" s="269" t="s">
        <v>118</v>
      </c>
      <c r="B31" s="95">
        <v>97661</v>
      </c>
    </row>
    <row r="32" spans="1:2" x14ac:dyDescent="0.25">
      <c r="A32" s="276" t="s">
        <v>102</v>
      </c>
      <c r="B32" s="275">
        <v>8970</v>
      </c>
    </row>
    <row r="33" spans="1:2" ht="18.75" customHeight="1" x14ac:dyDescent="0.25">
      <c r="A33" s="96" t="s">
        <v>128</v>
      </c>
      <c r="B33" s="95"/>
    </row>
    <row r="34" spans="1:2" x14ac:dyDescent="0.25">
      <c r="A34" s="269" t="s">
        <v>112</v>
      </c>
      <c r="B34" s="275">
        <v>53118.48</v>
      </c>
    </row>
    <row r="35" spans="1:2" x14ac:dyDescent="0.25">
      <c r="A35" s="276" t="s">
        <v>1</v>
      </c>
      <c r="B35" s="275">
        <v>669736.67000000004</v>
      </c>
    </row>
    <row r="36" spans="1:2" x14ac:dyDescent="0.25">
      <c r="A36" s="269" t="s">
        <v>141</v>
      </c>
      <c r="B36" s="95">
        <v>81</v>
      </c>
    </row>
    <row r="37" spans="1:2" x14ac:dyDescent="0.25">
      <c r="A37" s="269" t="s">
        <v>140</v>
      </c>
      <c r="B37" s="275">
        <v>1153.8</v>
      </c>
    </row>
    <row r="38" spans="1:2" x14ac:dyDescent="0.25">
      <c r="A38" s="269" t="s">
        <v>162</v>
      </c>
      <c r="B38" s="275">
        <v>896.9</v>
      </c>
    </row>
    <row r="39" spans="1:2" x14ac:dyDescent="0.25">
      <c r="A39" s="269" t="s">
        <v>113</v>
      </c>
      <c r="B39" s="95">
        <v>106</v>
      </c>
    </row>
    <row r="40" spans="1:2" x14ac:dyDescent="0.25">
      <c r="A40" s="276" t="s">
        <v>110</v>
      </c>
      <c r="B40" s="275">
        <v>6047.86</v>
      </c>
    </row>
    <row r="41" spans="1:2" ht="14.25" customHeight="1" x14ac:dyDescent="0.25">
      <c r="A41" s="276" t="s">
        <v>161</v>
      </c>
      <c r="B41" s="275">
        <v>825.89</v>
      </c>
    </row>
    <row r="42" spans="1:2" ht="15.75" customHeight="1" x14ac:dyDescent="0.25">
      <c r="A42" s="269" t="s">
        <v>7</v>
      </c>
      <c r="B42" s="95">
        <v>60145</v>
      </c>
    </row>
    <row r="43" spans="1:2" ht="15.75" customHeight="1" x14ac:dyDescent="0.25">
      <c r="A43" s="276" t="s">
        <v>143</v>
      </c>
      <c r="B43" s="275">
        <v>39892.730000000003</v>
      </c>
    </row>
    <row r="44" spans="1:2" x14ac:dyDescent="0.25">
      <c r="A44" s="276" t="s">
        <v>206</v>
      </c>
      <c r="B44" s="275">
        <v>70.069999999999993</v>
      </c>
    </row>
    <row r="45" spans="1:2" ht="15.6" customHeight="1" x14ac:dyDescent="0.25">
      <c r="A45" s="276" t="s">
        <v>146</v>
      </c>
      <c r="B45" s="275">
        <v>138.69</v>
      </c>
    </row>
    <row r="46" spans="1:2" ht="27.6" x14ac:dyDescent="0.25">
      <c r="A46" s="276" t="s">
        <v>202</v>
      </c>
      <c r="B46" s="275">
        <v>208.03</v>
      </c>
    </row>
    <row r="47" spans="1:2" x14ac:dyDescent="0.25">
      <c r="A47" s="269" t="s">
        <v>147</v>
      </c>
      <c r="B47" s="95">
        <v>4026</v>
      </c>
    </row>
    <row r="48" spans="1:2" x14ac:dyDescent="0.25">
      <c r="A48" s="269" t="s">
        <v>104</v>
      </c>
      <c r="B48" s="95">
        <v>1412</v>
      </c>
    </row>
    <row r="49" spans="1:2" x14ac:dyDescent="0.25">
      <c r="A49" s="276" t="s">
        <v>101</v>
      </c>
      <c r="B49" s="275">
        <v>3178.42</v>
      </c>
    </row>
    <row r="50" spans="1:2" x14ac:dyDescent="0.25">
      <c r="A50" s="276" t="s">
        <v>138</v>
      </c>
      <c r="B50" s="275">
        <v>4515.53</v>
      </c>
    </row>
    <row r="51" spans="1:2" ht="17.399999999999999" customHeight="1" x14ac:dyDescent="0.25">
      <c r="A51" s="276" t="s">
        <v>120</v>
      </c>
      <c r="B51" s="275">
        <v>1760.08</v>
      </c>
    </row>
    <row r="52" spans="1:2" x14ac:dyDescent="0.25">
      <c r="A52" s="276" t="s">
        <v>158</v>
      </c>
      <c r="B52" s="275">
        <v>1567.08</v>
      </c>
    </row>
    <row r="53" spans="1:2" x14ac:dyDescent="0.25">
      <c r="A53" s="276" t="s">
        <v>30</v>
      </c>
      <c r="B53" s="275">
        <v>340.59</v>
      </c>
    </row>
    <row r="54" spans="1:2" x14ac:dyDescent="0.25">
      <c r="A54" s="276" t="s">
        <v>114</v>
      </c>
      <c r="B54" s="275">
        <v>29736.04</v>
      </c>
    </row>
    <row r="55" spans="1:2" x14ac:dyDescent="0.25">
      <c r="A55" s="276" t="s">
        <v>115</v>
      </c>
      <c r="B55" s="275">
        <v>69274.69</v>
      </c>
    </row>
    <row r="56" spans="1:2" x14ac:dyDescent="0.25">
      <c r="A56" s="276" t="s">
        <v>32</v>
      </c>
      <c r="B56" s="275">
        <v>575</v>
      </c>
    </row>
    <row r="57" spans="1:2" x14ac:dyDescent="0.25">
      <c r="A57" s="276" t="s">
        <v>173</v>
      </c>
      <c r="B57" s="275">
        <v>1017.27</v>
      </c>
    </row>
    <row r="58" spans="1:2" x14ac:dyDescent="0.25">
      <c r="A58" s="276" t="s">
        <v>87</v>
      </c>
      <c r="B58" s="275">
        <v>1840.38</v>
      </c>
    </row>
    <row r="59" spans="1:2" x14ac:dyDescent="0.25">
      <c r="A59" s="276" t="s">
        <v>192</v>
      </c>
      <c r="B59" s="275">
        <v>192.24</v>
      </c>
    </row>
    <row r="60" spans="1:2" x14ac:dyDescent="0.25">
      <c r="A60" s="269" t="s">
        <v>36</v>
      </c>
      <c r="B60" s="95">
        <v>12000</v>
      </c>
    </row>
    <row r="61" spans="1:2" x14ac:dyDescent="0.25">
      <c r="A61" s="269" t="s">
        <v>116</v>
      </c>
      <c r="B61" s="95">
        <v>7688</v>
      </c>
    </row>
    <row r="62" spans="1:2" x14ac:dyDescent="0.25">
      <c r="A62" s="276" t="s">
        <v>234</v>
      </c>
      <c r="B62" s="275">
        <v>18500</v>
      </c>
    </row>
    <row r="63" spans="1:2" x14ac:dyDescent="0.25">
      <c r="A63" s="276" t="s">
        <v>96</v>
      </c>
      <c r="B63" s="275">
        <v>3480.19</v>
      </c>
    </row>
    <row r="64" spans="1:2" x14ac:dyDescent="0.25">
      <c r="A64" s="276" t="s">
        <v>13</v>
      </c>
      <c r="B64" s="275">
        <v>26750.02</v>
      </c>
    </row>
    <row r="65" spans="1:2" x14ac:dyDescent="0.25">
      <c r="A65" s="276" t="s">
        <v>103</v>
      </c>
      <c r="B65" s="275">
        <v>1019</v>
      </c>
    </row>
    <row r="66" spans="1:2" x14ac:dyDescent="0.25">
      <c r="A66" s="161"/>
      <c r="B66" s="95"/>
    </row>
    <row r="67" spans="1:2" x14ac:dyDescent="0.25">
      <c r="A67" s="25" t="s">
        <v>25</v>
      </c>
      <c r="B67" s="45">
        <f>B7+B10+B13-B14</f>
        <v>-90311.959999999963</v>
      </c>
    </row>
    <row r="68" spans="1:2" x14ac:dyDescent="0.25">
      <c r="A68" s="274"/>
      <c r="B68" s="274"/>
    </row>
    <row r="69" spans="1:2" x14ac:dyDescent="0.25">
      <c r="A69" s="274"/>
      <c r="B69" s="274"/>
    </row>
    <row r="70" spans="1:2" x14ac:dyDescent="0.25">
      <c r="A70" s="274"/>
      <c r="B70" s="274"/>
    </row>
    <row r="71" spans="1:2" x14ac:dyDescent="0.25">
      <c r="A71" s="274"/>
      <c r="B71" s="274"/>
    </row>
    <row r="72" spans="1:2" x14ac:dyDescent="0.25">
      <c r="A72" s="274"/>
      <c r="B72" s="274"/>
    </row>
    <row r="73" spans="1:2" x14ac:dyDescent="0.25">
      <c r="A73" s="274"/>
      <c r="B73" s="274"/>
    </row>
    <row r="74" spans="1:2" x14ac:dyDescent="0.25">
      <c r="A74" s="274"/>
      <c r="B74" s="274"/>
    </row>
    <row r="75" spans="1:2" x14ac:dyDescent="0.25">
      <c r="A75" s="274"/>
      <c r="B75" s="274"/>
    </row>
    <row r="76" spans="1:2" x14ac:dyDescent="0.25">
      <c r="A76" s="274"/>
      <c r="B76" s="274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46" workbookViewId="0">
      <selection activeCell="C19" sqref="C19"/>
    </sheetView>
  </sheetViews>
  <sheetFormatPr defaultColWidth="8.88671875" defaultRowHeight="14.4" x14ac:dyDescent="0.3"/>
  <cols>
    <col min="1" max="1" width="52.6640625" style="40" customWidth="1"/>
    <col min="2" max="2" width="17.5546875" style="40" customWidth="1"/>
    <col min="3" max="16384" width="8.88671875" style="40"/>
  </cols>
  <sheetData>
    <row r="1" spans="1:2" x14ac:dyDescent="0.3">
      <c r="A1" s="38" t="s">
        <v>14</v>
      </c>
      <c r="B1" s="39"/>
    </row>
    <row r="2" spans="1:2" x14ac:dyDescent="0.3">
      <c r="A2" s="38" t="s">
        <v>15</v>
      </c>
      <c r="B2" s="39"/>
    </row>
    <row r="3" spans="1:2" x14ac:dyDescent="0.3">
      <c r="A3" s="38" t="s">
        <v>16</v>
      </c>
      <c r="B3" s="39"/>
    </row>
    <row r="4" spans="1:2" x14ac:dyDescent="0.3">
      <c r="A4" s="41" t="s">
        <v>196</v>
      </c>
    </row>
    <row r="5" spans="1:2" x14ac:dyDescent="0.3">
      <c r="A5" s="19" t="s">
        <v>43</v>
      </c>
      <c r="B5" s="20"/>
    </row>
    <row r="6" spans="1:2" x14ac:dyDescent="0.3">
      <c r="A6" s="21" t="s">
        <v>17</v>
      </c>
      <c r="B6" s="22">
        <v>25562</v>
      </c>
    </row>
    <row r="7" spans="1:2" x14ac:dyDescent="0.3">
      <c r="A7" s="21" t="s">
        <v>18</v>
      </c>
      <c r="B7" s="22">
        <v>114929</v>
      </c>
    </row>
    <row r="8" spans="1:2" x14ac:dyDescent="0.3">
      <c r="A8" s="23" t="s">
        <v>28</v>
      </c>
      <c r="B8" s="22"/>
    </row>
    <row r="9" spans="1:2" x14ac:dyDescent="0.3">
      <c r="A9" s="21" t="s">
        <v>20</v>
      </c>
      <c r="B9" s="22">
        <v>634508</v>
      </c>
    </row>
    <row r="10" spans="1:2" x14ac:dyDescent="0.3">
      <c r="A10" s="21" t="s">
        <v>21</v>
      </c>
      <c r="B10" s="22">
        <v>633487</v>
      </c>
    </row>
    <row r="11" spans="1:2" x14ac:dyDescent="0.3">
      <c r="A11" s="21" t="s">
        <v>111</v>
      </c>
      <c r="B11" s="22">
        <f>B6+B9-B10</f>
        <v>26583</v>
      </c>
    </row>
    <row r="12" spans="1:2" x14ac:dyDescent="0.3">
      <c r="A12" s="21" t="s">
        <v>23</v>
      </c>
      <c r="B12" s="24">
        <f>B10/B9</f>
        <v>0.9983908792324131</v>
      </c>
    </row>
    <row r="13" spans="1:2" x14ac:dyDescent="0.3">
      <c r="A13" s="21" t="s">
        <v>130</v>
      </c>
      <c r="B13" s="22">
        <v>4204</v>
      </c>
    </row>
    <row r="14" spans="1:2" x14ac:dyDescent="0.3">
      <c r="A14" s="25" t="s">
        <v>29</v>
      </c>
      <c r="B14" s="43">
        <f>SUM(B15:B63)</f>
        <v>717460.04000000027</v>
      </c>
    </row>
    <row r="15" spans="1:2" x14ac:dyDescent="0.3">
      <c r="A15" s="163" t="s">
        <v>144</v>
      </c>
      <c r="B15" s="258">
        <v>10606.56</v>
      </c>
    </row>
    <row r="16" spans="1:2" x14ac:dyDescent="0.3">
      <c r="A16" s="163" t="s">
        <v>6</v>
      </c>
      <c r="B16" s="258">
        <v>20518.55</v>
      </c>
    </row>
    <row r="17" spans="1:2" x14ac:dyDescent="0.3">
      <c r="A17" s="162" t="s">
        <v>179</v>
      </c>
      <c r="B17" s="53"/>
    </row>
    <row r="18" spans="1:2" x14ac:dyDescent="0.3">
      <c r="A18" s="93" t="s">
        <v>176</v>
      </c>
      <c r="B18" s="53">
        <v>3085</v>
      </c>
    </row>
    <row r="19" spans="1:2" x14ac:dyDescent="0.3">
      <c r="A19" s="270" t="s">
        <v>12</v>
      </c>
      <c r="B19" s="40">
        <v>17424</v>
      </c>
    </row>
    <row r="20" spans="1:2" x14ac:dyDescent="0.3">
      <c r="A20" s="52" t="s">
        <v>100</v>
      </c>
      <c r="B20" s="53">
        <v>163573</v>
      </c>
    </row>
    <row r="21" spans="1:2" x14ac:dyDescent="0.3">
      <c r="A21" s="52" t="s">
        <v>93</v>
      </c>
      <c r="B21" s="53">
        <v>19411</v>
      </c>
    </row>
    <row r="22" spans="1:2" x14ac:dyDescent="0.3">
      <c r="A22" s="270" t="s">
        <v>206</v>
      </c>
      <c r="B22" s="258">
        <v>39.29</v>
      </c>
    </row>
    <row r="23" spans="1:2" x14ac:dyDescent="0.3">
      <c r="A23" s="97" t="s">
        <v>134</v>
      </c>
      <c r="B23" s="53"/>
    </row>
    <row r="24" spans="1:2" x14ac:dyDescent="0.3">
      <c r="A24" s="52" t="s">
        <v>1</v>
      </c>
      <c r="B24" s="53">
        <v>307</v>
      </c>
    </row>
    <row r="25" spans="1:2" x14ac:dyDescent="0.3">
      <c r="A25" s="270" t="s">
        <v>199</v>
      </c>
      <c r="B25" s="258">
        <v>9279.2999999999993</v>
      </c>
    </row>
    <row r="26" spans="1:2" x14ac:dyDescent="0.3">
      <c r="A26" s="270" t="s">
        <v>3</v>
      </c>
      <c r="B26" s="258">
        <v>1580.65</v>
      </c>
    </row>
    <row r="27" spans="1:2" x14ac:dyDescent="0.3">
      <c r="A27" s="52" t="s">
        <v>5</v>
      </c>
      <c r="B27" s="258">
        <v>3215.37</v>
      </c>
    </row>
    <row r="28" spans="1:2" x14ac:dyDescent="0.3">
      <c r="A28" s="52" t="s">
        <v>99</v>
      </c>
      <c r="B28" s="258">
        <v>1913.83</v>
      </c>
    </row>
    <row r="29" spans="1:2" x14ac:dyDescent="0.3">
      <c r="A29" s="270" t="s">
        <v>142</v>
      </c>
      <c r="B29" s="258">
        <v>37038.239999999998</v>
      </c>
    </row>
    <row r="30" spans="1:2" x14ac:dyDescent="0.3">
      <c r="A30" s="270" t="s">
        <v>8</v>
      </c>
      <c r="B30" s="258">
        <v>3037.95</v>
      </c>
    </row>
    <row r="31" spans="1:2" x14ac:dyDescent="0.3">
      <c r="A31" s="270" t="s">
        <v>27</v>
      </c>
      <c r="B31" s="258">
        <v>1331.02</v>
      </c>
    </row>
    <row r="32" spans="1:2" x14ac:dyDescent="0.3">
      <c r="A32" s="270" t="s">
        <v>151</v>
      </c>
      <c r="B32" s="258">
        <v>739.77</v>
      </c>
    </row>
    <row r="33" spans="1:2" x14ac:dyDescent="0.3">
      <c r="A33" s="270" t="s">
        <v>117</v>
      </c>
      <c r="B33" s="258">
        <v>56477.65</v>
      </c>
    </row>
    <row r="34" spans="1:2" x14ac:dyDescent="0.3">
      <c r="A34" s="270" t="s">
        <v>118</v>
      </c>
      <c r="B34" s="258">
        <v>68034.080000000002</v>
      </c>
    </row>
    <row r="35" spans="1:2" x14ac:dyDescent="0.3">
      <c r="A35" s="270" t="s">
        <v>102</v>
      </c>
      <c r="B35" s="258">
        <v>4417.74</v>
      </c>
    </row>
    <row r="36" spans="1:2" x14ac:dyDescent="0.3">
      <c r="A36" s="259" t="s">
        <v>128</v>
      </c>
      <c r="B36" s="258"/>
    </row>
    <row r="37" spans="1:2" x14ac:dyDescent="0.3">
      <c r="A37" s="52" t="s">
        <v>112</v>
      </c>
      <c r="B37" s="258">
        <v>30321.94</v>
      </c>
    </row>
    <row r="38" spans="1:2" x14ac:dyDescent="0.3">
      <c r="A38" s="52" t="s">
        <v>141</v>
      </c>
      <c r="B38" s="53">
        <v>13388</v>
      </c>
    </row>
    <row r="39" spans="1:2" x14ac:dyDescent="0.3">
      <c r="A39" s="52" t="s">
        <v>140</v>
      </c>
      <c r="B39" s="53">
        <v>295</v>
      </c>
    </row>
    <row r="40" spans="1:2" x14ac:dyDescent="0.3">
      <c r="A40" s="270" t="s">
        <v>160</v>
      </c>
      <c r="B40" s="258">
        <v>33.18</v>
      </c>
    </row>
    <row r="41" spans="1:2" x14ac:dyDescent="0.3">
      <c r="A41" s="270" t="s">
        <v>210</v>
      </c>
      <c r="B41" s="258">
        <v>10177.49</v>
      </c>
    </row>
    <row r="42" spans="1:2" x14ac:dyDescent="0.3">
      <c r="A42" s="52" t="s">
        <v>113</v>
      </c>
      <c r="B42" s="53">
        <v>106</v>
      </c>
    </row>
    <row r="43" spans="1:2" x14ac:dyDescent="0.3">
      <c r="A43" s="270" t="s">
        <v>143</v>
      </c>
      <c r="B43" s="258">
        <v>20550.87</v>
      </c>
    </row>
    <row r="44" spans="1:2" x14ac:dyDescent="0.3">
      <c r="A44" s="52" t="s">
        <v>110</v>
      </c>
      <c r="B44" s="258">
        <v>7123.51</v>
      </c>
    </row>
    <row r="45" spans="1:2" x14ac:dyDescent="0.3">
      <c r="A45" s="52" t="s">
        <v>157</v>
      </c>
      <c r="B45" s="258">
        <v>792.39</v>
      </c>
    </row>
    <row r="46" spans="1:2" x14ac:dyDescent="0.3">
      <c r="A46" s="52" t="s">
        <v>7</v>
      </c>
      <c r="B46" s="258">
        <v>34359</v>
      </c>
    </row>
    <row r="47" spans="1:2" x14ac:dyDescent="0.3">
      <c r="A47" s="270" t="s">
        <v>104</v>
      </c>
      <c r="B47" s="258">
        <v>792.39</v>
      </c>
    </row>
    <row r="48" spans="1:2" x14ac:dyDescent="0.3">
      <c r="A48" s="270" t="s">
        <v>101</v>
      </c>
      <c r="B48" s="258">
        <v>1820.11</v>
      </c>
    </row>
    <row r="49" spans="1:2" x14ac:dyDescent="0.3">
      <c r="A49" s="270" t="s">
        <v>36</v>
      </c>
      <c r="B49" s="258">
        <v>12000</v>
      </c>
    </row>
    <row r="50" spans="1:2" x14ac:dyDescent="0.3">
      <c r="A50" s="270" t="s">
        <v>138</v>
      </c>
      <c r="B50" s="258">
        <v>432.67</v>
      </c>
    </row>
    <row r="51" spans="1:2" x14ac:dyDescent="0.3">
      <c r="A51" s="270" t="s">
        <v>120</v>
      </c>
      <c r="B51" s="258">
        <v>678.18</v>
      </c>
    </row>
    <row r="52" spans="1:2" x14ac:dyDescent="0.3">
      <c r="A52" s="270" t="s">
        <v>49</v>
      </c>
      <c r="B52" s="258">
        <v>3182.49</v>
      </c>
    </row>
    <row r="53" spans="1:2" x14ac:dyDescent="0.3">
      <c r="A53" s="270" t="s">
        <v>105</v>
      </c>
      <c r="B53" s="258">
        <v>666.06</v>
      </c>
    </row>
    <row r="54" spans="1:2" x14ac:dyDescent="0.3">
      <c r="A54" s="270" t="s">
        <v>123</v>
      </c>
      <c r="B54" s="258">
        <v>396.2</v>
      </c>
    </row>
    <row r="55" spans="1:2" x14ac:dyDescent="0.3">
      <c r="A55" s="270" t="s">
        <v>30</v>
      </c>
      <c r="B55" s="258">
        <v>202.39</v>
      </c>
    </row>
    <row r="56" spans="1:2" x14ac:dyDescent="0.3">
      <c r="A56" s="270" t="s">
        <v>114</v>
      </c>
      <c r="B56" s="258">
        <v>14036.81</v>
      </c>
    </row>
    <row r="57" spans="1:2" x14ac:dyDescent="0.3">
      <c r="A57" s="270" t="s">
        <v>115</v>
      </c>
      <c r="B57" s="258">
        <v>8099.45</v>
      </c>
    </row>
    <row r="58" spans="1:2" x14ac:dyDescent="0.3">
      <c r="A58" s="270" t="s">
        <v>10</v>
      </c>
      <c r="B58" s="258">
        <v>113552.85</v>
      </c>
    </row>
    <row r="59" spans="1:2" x14ac:dyDescent="0.3">
      <c r="A59" s="270" t="s">
        <v>11</v>
      </c>
      <c r="B59" s="258">
        <v>6394.35</v>
      </c>
    </row>
    <row r="60" spans="1:2" x14ac:dyDescent="0.3">
      <c r="A60" s="270" t="s">
        <v>173</v>
      </c>
      <c r="B60" s="258">
        <v>10.66</v>
      </c>
    </row>
    <row r="61" spans="1:2" x14ac:dyDescent="0.3">
      <c r="A61" s="270" t="s">
        <v>192</v>
      </c>
      <c r="B61" s="258">
        <v>235.03</v>
      </c>
    </row>
    <row r="62" spans="1:2" x14ac:dyDescent="0.3">
      <c r="A62" s="270" t="s">
        <v>116</v>
      </c>
      <c r="B62" s="258">
        <v>4402.53</v>
      </c>
    </row>
    <row r="63" spans="1:2" x14ac:dyDescent="0.3">
      <c r="A63" s="270" t="s">
        <v>13</v>
      </c>
      <c r="B63" s="258">
        <v>11380.49</v>
      </c>
    </row>
    <row r="64" spans="1:2" x14ac:dyDescent="0.3">
      <c r="A64" s="52"/>
      <c r="B64" s="98"/>
    </row>
    <row r="65" spans="1:2" x14ac:dyDescent="0.3">
      <c r="A65" s="78" t="s">
        <v>25</v>
      </c>
      <c r="B65" s="45">
        <f>B7+B10+B13-B14</f>
        <v>35159.95999999973</v>
      </c>
    </row>
    <row r="66" spans="1:2" x14ac:dyDescent="0.3">
      <c r="A66" s="99"/>
      <c r="B66" s="100"/>
    </row>
    <row r="67" spans="1:2" x14ac:dyDescent="0.3">
      <c r="A67" s="99"/>
      <c r="B67" s="100"/>
    </row>
    <row r="68" spans="1:2" x14ac:dyDescent="0.3">
      <c r="A68" s="99"/>
      <c r="B68" s="100"/>
    </row>
    <row r="69" spans="1:2" x14ac:dyDescent="0.3">
      <c r="A69" s="99"/>
      <c r="B69" s="100"/>
    </row>
    <row r="70" spans="1:2" x14ac:dyDescent="0.3">
      <c r="A70" s="99"/>
      <c r="B70" s="100"/>
    </row>
    <row r="71" spans="1:2" x14ac:dyDescent="0.3">
      <c r="A71" s="99"/>
      <c r="B71" s="100"/>
    </row>
    <row r="72" spans="1:2" x14ac:dyDescent="0.3">
      <c r="A72" s="99"/>
      <c r="B72" s="100"/>
    </row>
    <row r="73" spans="1:2" x14ac:dyDescent="0.3">
      <c r="A73" s="101"/>
      <c r="B73" s="100"/>
    </row>
    <row r="74" spans="1:2" x14ac:dyDescent="0.3">
      <c r="A74" s="101"/>
      <c r="B74" s="100"/>
    </row>
    <row r="75" spans="1:2" x14ac:dyDescent="0.3">
      <c r="A75" s="101"/>
      <c r="B75" s="100"/>
    </row>
    <row r="76" spans="1:2" x14ac:dyDescent="0.3">
      <c r="A76" s="101"/>
      <c r="B76" s="100"/>
    </row>
    <row r="77" spans="1:2" x14ac:dyDescent="0.3">
      <c r="A77" s="101"/>
      <c r="B77" s="100"/>
    </row>
    <row r="78" spans="1:2" x14ac:dyDescent="0.3">
      <c r="A78" s="58"/>
      <c r="B78" s="59"/>
    </row>
    <row r="79" spans="1:2" x14ac:dyDescent="0.3">
      <c r="A79" s="58"/>
      <c r="B79" s="59"/>
    </row>
    <row r="80" spans="1:2" x14ac:dyDescent="0.3">
      <c r="A80" s="58"/>
      <c r="B80" s="59"/>
    </row>
    <row r="81" spans="1:2" x14ac:dyDescent="0.3">
      <c r="A81" s="58"/>
      <c r="B81" s="59"/>
    </row>
    <row r="82" spans="1:2" x14ac:dyDescent="0.3">
      <c r="A82" s="58"/>
      <c r="B82" s="59"/>
    </row>
    <row r="83" spans="1:2" x14ac:dyDescent="0.3">
      <c r="A83" s="58"/>
      <c r="B83" s="59"/>
    </row>
    <row r="84" spans="1:2" x14ac:dyDescent="0.3">
      <c r="A84" s="58"/>
      <c r="B84" s="59"/>
    </row>
    <row r="85" spans="1:2" x14ac:dyDescent="0.3">
      <c r="A85" s="58"/>
      <c r="B85" s="59"/>
    </row>
    <row r="86" spans="1:2" x14ac:dyDescent="0.3">
      <c r="A86" s="58"/>
      <c r="B86" s="59"/>
    </row>
    <row r="87" spans="1:2" x14ac:dyDescent="0.3">
      <c r="A87" s="54"/>
      <c r="B87" s="59"/>
    </row>
    <row r="88" spans="1:2" x14ac:dyDescent="0.3">
      <c r="A88" s="54"/>
      <c r="B88" s="59"/>
    </row>
    <row r="89" spans="1:2" x14ac:dyDescent="0.3">
      <c r="A89" s="54"/>
      <c r="B89" s="59"/>
    </row>
    <row r="90" spans="1:2" x14ac:dyDescent="0.3">
      <c r="A90" s="54"/>
      <c r="B90" s="59"/>
    </row>
    <row r="91" spans="1:2" x14ac:dyDescent="0.3">
      <c r="A91" s="54"/>
      <c r="B91" s="59"/>
    </row>
    <row r="92" spans="1:2" x14ac:dyDescent="0.3">
      <c r="A92" s="54"/>
      <c r="B92" s="59"/>
    </row>
    <row r="93" spans="1:2" x14ac:dyDescent="0.3">
      <c r="A93" s="54"/>
      <c r="B93" s="59"/>
    </row>
    <row r="94" spans="1:2" x14ac:dyDescent="0.3">
      <c r="A94" s="54"/>
      <c r="B94" s="54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54" workbookViewId="0">
      <selection activeCell="A67" sqref="A67"/>
    </sheetView>
  </sheetViews>
  <sheetFormatPr defaultColWidth="8.88671875" defaultRowHeight="13.8" x14ac:dyDescent="0.25"/>
  <cols>
    <col min="1" max="1" width="57.33203125" style="46" customWidth="1"/>
    <col min="2" max="2" width="14.33203125" style="55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44</v>
      </c>
      <c r="B5" s="56"/>
    </row>
    <row r="6" spans="1:2" x14ac:dyDescent="0.25">
      <c r="A6" s="21" t="s">
        <v>17</v>
      </c>
      <c r="B6" s="22">
        <v>74426</v>
      </c>
    </row>
    <row r="7" spans="1:2" x14ac:dyDescent="0.25">
      <c r="A7" s="21" t="s">
        <v>18</v>
      </c>
      <c r="B7" s="22">
        <v>391984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102">
        <v>1020144</v>
      </c>
    </row>
    <row r="10" spans="1:2" x14ac:dyDescent="0.25">
      <c r="A10" s="21" t="s">
        <v>21</v>
      </c>
      <c r="B10" s="102">
        <v>1006915</v>
      </c>
    </row>
    <row r="11" spans="1:2" x14ac:dyDescent="0.25">
      <c r="A11" s="21" t="s">
        <v>111</v>
      </c>
      <c r="B11" s="22">
        <f>B6+B9-B10</f>
        <v>87655</v>
      </c>
    </row>
    <row r="12" spans="1:2" x14ac:dyDescent="0.25">
      <c r="A12" s="21" t="s">
        <v>23</v>
      </c>
      <c r="B12" s="24">
        <f>B10/B9</f>
        <v>0.98703222290186488</v>
      </c>
    </row>
    <row r="13" spans="1:2" x14ac:dyDescent="0.25">
      <c r="A13" s="21" t="s">
        <v>130</v>
      </c>
      <c r="B13" s="22">
        <v>4204</v>
      </c>
    </row>
    <row r="14" spans="1:2" x14ac:dyDescent="0.25">
      <c r="A14" s="25" t="s">
        <v>29</v>
      </c>
      <c r="B14" s="103">
        <f>SUM(B15:B75)</f>
        <v>1306019.7799999998</v>
      </c>
    </row>
    <row r="15" spans="1:2" x14ac:dyDescent="0.25">
      <c r="A15" s="165" t="s">
        <v>144</v>
      </c>
      <c r="B15" s="102">
        <v>14262.48</v>
      </c>
    </row>
    <row r="16" spans="1:2" x14ac:dyDescent="0.25">
      <c r="A16" s="165" t="s">
        <v>6</v>
      </c>
      <c r="B16" s="102">
        <v>58996.4</v>
      </c>
    </row>
    <row r="17" spans="1:2" x14ac:dyDescent="0.25">
      <c r="A17" s="164" t="s">
        <v>129</v>
      </c>
      <c r="B17" s="105"/>
    </row>
    <row r="18" spans="1:2" x14ac:dyDescent="0.25">
      <c r="A18" s="104" t="s">
        <v>12</v>
      </c>
      <c r="B18" s="46">
        <v>25443</v>
      </c>
    </row>
    <row r="19" spans="1:2" x14ac:dyDescent="0.25">
      <c r="A19" s="104" t="s">
        <v>93</v>
      </c>
      <c r="B19" s="105">
        <v>31908</v>
      </c>
    </row>
    <row r="20" spans="1:2" x14ac:dyDescent="0.25">
      <c r="A20" s="104" t="s">
        <v>100</v>
      </c>
      <c r="B20" s="105">
        <v>262132</v>
      </c>
    </row>
    <row r="21" spans="1:2" x14ac:dyDescent="0.25">
      <c r="A21" s="271" t="s">
        <v>171</v>
      </c>
      <c r="B21" s="105">
        <v>4904</v>
      </c>
    </row>
    <row r="22" spans="1:2" x14ac:dyDescent="0.25">
      <c r="A22" s="164" t="s">
        <v>134</v>
      </c>
      <c r="B22" s="105"/>
    </row>
    <row r="23" spans="1:2" x14ac:dyDescent="0.25">
      <c r="A23" s="104" t="s">
        <v>199</v>
      </c>
      <c r="B23" s="102">
        <v>15411.56</v>
      </c>
    </row>
    <row r="24" spans="1:2" x14ac:dyDescent="0.25">
      <c r="A24" s="104" t="s">
        <v>2</v>
      </c>
      <c r="B24" s="102">
        <v>277</v>
      </c>
    </row>
    <row r="25" spans="1:2" x14ac:dyDescent="0.25">
      <c r="A25" s="104" t="s">
        <v>3</v>
      </c>
      <c r="B25" s="102">
        <v>3785</v>
      </c>
    </row>
    <row r="26" spans="1:2" x14ac:dyDescent="0.25">
      <c r="A26" s="104" t="s">
        <v>5</v>
      </c>
      <c r="B26" s="102">
        <v>3827.43</v>
      </c>
    </row>
    <row r="27" spans="1:2" x14ac:dyDescent="0.25">
      <c r="A27" s="104" t="s">
        <v>99</v>
      </c>
      <c r="B27" s="102">
        <v>3457.46</v>
      </c>
    </row>
    <row r="28" spans="1:2" x14ac:dyDescent="0.25">
      <c r="A28" s="104" t="s">
        <v>142</v>
      </c>
      <c r="B28" s="102">
        <v>53893.11</v>
      </c>
    </row>
    <row r="29" spans="1:2" x14ac:dyDescent="0.25">
      <c r="A29" s="104" t="s">
        <v>8</v>
      </c>
      <c r="B29" s="102">
        <v>4004.78</v>
      </c>
    </row>
    <row r="30" spans="1:2" x14ac:dyDescent="0.25">
      <c r="A30" s="104" t="s">
        <v>27</v>
      </c>
      <c r="B30" s="102">
        <v>1652</v>
      </c>
    </row>
    <row r="31" spans="1:2" x14ac:dyDescent="0.25">
      <c r="A31" s="104" t="s">
        <v>151</v>
      </c>
      <c r="B31" s="102">
        <v>6924.31</v>
      </c>
    </row>
    <row r="32" spans="1:2" x14ac:dyDescent="0.25">
      <c r="A32" s="104" t="s">
        <v>117</v>
      </c>
      <c r="B32" s="102">
        <v>78557.02</v>
      </c>
    </row>
    <row r="33" spans="1:2" x14ac:dyDescent="0.25">
      <c r="A33" s="104" t="s">
        <v>118</v>
      </c>
      <c r="B33" s="102">
        <v>102544.76</v>
      </c>
    </row>
    <row r="34" spans="1:2" x14ac:dyDescent="0.25">
      <c r="A34" s="104" t="s">
        <v>102</v>
      </c>
      <c r="B34" s="102">
        <v>6996.6</v>
      </c>
    </row>
    <row r="35" spans="1:2" x14ac:dyDescent="0.25">
      <c r="A35" s="272" t="s">
        <v>128</v>
      </c>
      <c r="B35" s="103"/>
    </row>
    <row r="36" spans="1:2" x14ac:dyDescent="0.25">
      <c r="A36" s="104" t="s">
        <v>112</v>
      </c>
      <c r="B36" s="102">
        <v>48766.28</v>
      </c>
    </row>
    <row r="37" spans="1:2" x14ac:dyDescent="0.25">
      <c r="A37" s="104" t="s">
        <v>1</v>
      </c>
      <c r="B37" s="102">
        <v>646</v>
      </c>
    </row>
    <row r="38" spans="1:2" x14ac:dyDescent="0.25">
      <c r="A38" s="104" t="s">
        <v>141</v>
      </c>
      <c r="B38" s="102">
        <v>11794.32</v>
      </c>
    </row>
    <row r="39" spans="1:2" x14ac:dyDescent="0.25">
      <c r="A39" s="104" t="s">
        <v>211</v>
      </c>
      <c r="B39" s="102">
        <v>384.49</v>
      </c>
    </row>
    <row r="40" spans="1:2" x14ac:dyDescent="0.25">
      <c r="A40" s="104" t="s">
        <v>140</v>
      </c>
      <c r="B40" s="102">
        <v>295.48</v>
      </c>
    </row>
    <row r="41" spans="1:2" x14ac:dyDescent="0.25">
      <c r="A41" s="104" t="s">
        <v>4</v>
      </c>
      <c r="B41" s="102">
        <v>3407.49</v>
      </c>
    </row>
    <row r="42" spans="1:2" x14ac:dyDescent="0.25">
      <c r="A42" s="104" t="s">
        <v>160</v>
      </c>
      <c r="B42" s="102">
        <v>34.19</v>
      </c>
    </row>
    <row r="43" spans="1:2" x14ac:dyDescent="0.25">
      <c r="A43" s="104" t="s">
        <v>143</v>
      </c>
      <c r="B43" s="102">
        <v>29842.35</v>
      </c>
    </row>
    <row r="44" spans="1:2" x14ac:dyDescent="0.25">
      <c r="A44" s="104" t="s">
        <v>7</v>
      </c>
      <c r="B44" s="102">
        <v>55207.6</v>
      </c>
    </row>
    <row r="45" spans="1:2" x14ac:dyDescent="0.25">
      <c r="A45" s="104" t="s">
        <v>110</v>
      </c>
      <c r="B45" s="102">
        <v>9463.1200000000008</v>
      </c>
    </row>
    <row r="46" spans="1:2" x14ac:dyDescent="0.25">
      <c r="A46" s="104" t="s">
        <v>161</v>
      </c>
      <c r="B46" s="102">
        <v>153.61000000000001</v>
      </c>
    </row>
    <row r="47" spans="1:2" x14ac:dyDescent="0.25">
      <c r="A47" s="104" t="s">
        <v>132</v>
      </c>
      <c r="B47" s="102">
        <v>886.29</v>
      </c>
    </row>
    <row r="48" spans="1:2" x14ac:dyDescent="0.25">
      <c r="A48" s="104" t="s">
        <v>157</v>
      </c>
      <c r="B48" s="102">
        <v>169.55</v>
      </c>
    </row>
    <row r="49" spans="1:2" x14ac:dyDescent="0.25">
      <c r="A49" s="104" t="s">
        <v>145</v>
      </c>
      <c r="B49" s="102">
        <v>339.09</v>
      </c>
    </row>
    <row r="50" spans="1:2" x14ac:dyDescent="0.25">
      <c r="A50" s="104" t="s">
        <v>113</v>
      </c>
      <c r="B50" s="102">
        <v>105.94</v>
      </c>
    </row>
    <row r="51" spans="1:2" x14ac:dyDescent="0.25">
      <c r="A51" s="104" t="s">
        <v>206</v>
      </c>
      <c r="B51" s="102">
        <v>62.85</v>
      </c>
    </row>
    <row r="52" spans="1:2" x14ac:dyDescent="0.25">
      <c r="A52" s="104" t="s">
        <v>147</v>
      </c>
      <c r="B52" s="102">
        <v>368</v>
      </c>
    </row>
    <row r="53" spans="1:2" x14ac:dyDescent="0.25">
      <c r="A53" s="104" t="s">
        <v>148</v>
      </c>
      <c r="B53" s="102">
        <v>2299</v>
      </c>
    </row>
    <row r="54" spans="1:2" x14ac:dyDescent="0.25">
      <c r="A54" s="104" t="s">
        <v>101</v>
      </c>
      <c r="B54" s="102">
        <v>2972.47</v>
      </c>
    </row>
    <row r="55" spans="1:2" x14ac:dyDescent="0.25">
      <c r="A55" s="104" t="s">
        <v>138</v>
      </c>
      <c r="B55" s="102">
        <v>1518.2</v>
      </c>
    </row>
    <row r="56" spans="1:2" x14ac:dyDescent="0.25">
      <c r="A56" s="104" t="s">
        <v>126</v>
      </c>
      <c r="B56" s="102">
        <v>1503.5</v>
      </c>
    </row>
    <row r="57" spans="1:2" x14ac:dyDescent="0.25">
      <c r="A57" s="104" t="s">
        <v>136</v>
      </c>
      <c r="B57" s="102">
        <v>4110.41</v>
      </c>
    </row>
    <row r="58" spans="1:2" x14ac:dyDescent="0.25">
      <c r="A58" s="104" t="s">
        <v>105</v>
      </c>
      <c r="B58" s="102">
        <v>3781.02</v>
      </c>
    </row>
    <row r="59" spans="1:2" x14ac:dyDescent="0.25">
      <c r="A59" s="104" t="s">
        <v>123</v>
      </c>
      <c r="B59" s="102">
        <v>646.66</v>
      </c>
    </row>
    <row r="60" spans="1:2" x14ac:dyDescent="0.25">
      <c r="A60" s="104" t="s">
        <v>114</v>
      </c>
      <c r="B60" s="102">
        <v>22026.89</v>
      </c>
    </row>
    <row r="61" spans="1:2" x14ac:dyDescent="0.25">
      <c r="A61" s="104" t="s">
        <v>115</v>
      </c>
      <c r="B61" s="102">
        <v>9759.26</v>
      </c>
    </row>
    <row r="62" spans="1:2" x14ac:dyDescent="0.25">
      <c r="A62" s="104" t="s">
        <v>212</v>
      </c>
      <c r="B62" s="102">
        <v>1293.33</v>
      </c>
    </row>
    <row r="63" spans="1:2" x14ac:dyDescent="0.25">
      <c r="A63" s="104" t="s">
        <v>11</v>
      </c>
      <c r="B63" s="102">
        <v>1340.89</v>
      </c>
    </row>
    <row r="64" spans="1:2" x14ac:dyDescent="0.25">
      <c r="A64" s="104" t="s">
        <v>190</v>
      </c>
      <c r="B64" s="102">
        <v>1315.83</v>
      </c>
    </row>
    <row r="65" spans="1:2" x14ac:dyDescent="0.25">
      <c r="A65" s="104" t="s">
        <v>173</v>
      </c>
      <c r="B65" s="102">
        <v>723.21</v>
      </c>
    </row>
    <row r="66" spans="1:2" x14ac:dyDescent="0.25">
      <c r="A66" s="104" t="s">
        <v>91</v>
      </c>
      <c r="B66" s="102">
        <v>265520.43</v>
      </c>
    </row>
    <row r="67" spans="1:2" x14ac:dyDescent="0.25">
      <c r="A67" s="104" t="s">
        <v>183</v>
      </c>
      <c r="B67" s="102">
        <v>800.5</v>
      </c>
    </row>
    <row r="68" spans="1:2" x14ac:dyDescent="0.25">
      <c r="A68" s="104" t="s">
        <v>36</v>
      </c>
      <c r="B68" s="102">
        <v>12000</v>
      </c>
    </row>
    <row r="69" spans="1:2" x14ac:dyDescent="0.25">
      <c r="A69" s="104" t="s">
        <v>116</v>
      </c>
      <c r="B69" s="102">
        <v>7076.86</v>
      </c>
    </row>
    <row r="70" spans="1:2" x14ac:dyDescent="0.25">
      <c r="A70" s="104" t="s">
        <v>213</v>
      </c>
      <c r="B70" s="102">
        <v>39393.01</v>
      </c>
    </row>
    <row r="71" spans="1:2" x14ac:dyDescent="0.25">
      <c r="A71" s="104" t="s">
        <v>135</v>
      </c>
      <c r="B71" s="102">
        <v>398</v>
      </c>
    </row>
    <row r="72" spans="1:2" x14ac:dyDescent="0.25">
      <c r="A72" s="104" t="s">
        <v>139</v>
      </c>
      <c r="B72" s="102">
        <v>49245.94</v>
      </c>
    </row>
    <row r="73" spans="1:2" x14ac:dyDescent="0.25">
      <c r="A73" s="104" t="s">
        <v>96</v>
      </c>
      <c r="B73" s="102">
        <v>12130.58</v>
      </c>
    </row>
    <row r="74" spans="1:2" x14ac:dyDescent="0.25">
      <c r="A74" s="104" t="s">
        <v>13</v>
      </c>
      <c r="B74" s="102">
        <v>19874.23</v>
      </c>
    </row>
    <row r="75" spans="1:2" x14ac:dyDescent="0.25">
      <c r="A75" s="104" t="s">
        <v>103</v>
      </c>
      <c r="B75" s="102">
        <v>5386</v>
      </c>
    </row>
    <row r="76" spans="1:2" x14ac:dyDescent="0.25">
      <c r="A76" s="104"/>
      <c r="B76" s="102"/>
    </row>
    <row r="77" spans="1:2" x14ac:dyDescent="0.25">
      <c r="A77" s="25" t="s">
        <v>25</v>
      </c>
      <c r="B77" s="45">
        <f>B7+B10+B13-B14</f>
        <v>97083.220000000205</v>
      </c>
    </row>
    <row r="78" spans="1:2" x14ac:dyDescent="0.25">
      <c r="A78" s="106"/>
      <c r="B78" s="107"/>
    </row>
    <row r="79" spans="1:2" x14ac:dyDescent="0.25">
      <c r="A79" s="106"/>
      <c r="B79" s="107"/>
    </row>
    <row r="80" spans="1:2" x14ac:dyDescent="0.25">
      <c r="A80" s="106"/>
      <c r="B80" s="107"/>
    </row>
  </sheetData>
  <sortState ref="A16:B29">
    <sortCondition ref="A16:A29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40" workbookViewId="0">
      <selection activeCell="B20" sqref="B20"/>
    </sheetView>
  </sheetViews>
  <sheetFormatPr defaultColWidth="8.88671875" defaultRowHeight="13.8" x14ac:dyDescent="0.25"/>
  <cols>
    <col min="1" max="1" width="54.5546875" style="46" customWidth="1"/>
    <col min="2" max="2" width="14.5546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45</v>
      </c>
      <c r="B5" s="56"/>
    </row>
    <row r="6" spans="1:2" x14ac:dyDescent="0.25">
      <c r="A6" s="21" t="s">
        <v>17</v>
      </c>
      <c r="B6" s="22">
        <v>35378</v>
      </c>
    </row>
    <row r="7" spans="1:2" x14ac:dyDescent="0.25">
      <c r="A7" s="21" t="s">
        <v>18</v>
      </c>
      <c r="B7" s="22">
        <v>-241291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108">
        <v>730424</v>
      </c>
    </row>
    <row r="10" spans="1:2" x14ac:dyDescent="0.25">
      <c r="A10" s="21" t="s">
        <v>21</v>
      </c>
      <c r="B10" s="108">
        <v>725807</v>
      </c>
    </row>
    <row r="11" spans="1:2" x14ac:dyDescent="0.25">
      <c r="A11" s="21" t="s">
        <v>111</v>
      </c>
      <c r="B11" s="22">
        <f>B6+B9-B10</f>
        <v>39995</v>
      </c>
    </row>
    <row r="12" spans="1:2" x14ac:dyDescent="0.25">
      <c r="A12" s="21" t="s">
        <v>23</v>
      </c>
      <c r="B12" s="24">
        <f>B10/B9</f>
        <v>0.99367901383306134</v>
      </c>
    </row>
    <row r="13" spans="1:2" x14ac:dyDescent="0.25">
      <c r="A13" s="21" t="s">
        <v>193</v>
      </c>
      <c r="B13" s="22">
        <v>4204</v>
      </c>
    </row>
    <row r="14" spans="1:2" x14ac:dyDescent="0.25">
      <c r="A14" s="25" t="s">
        <v>29</v>
      </c>
      <c r="B14" s="32">
        <f>SUM(B15:B58)</f>
        <v>695304.78</v>
      </c>
    </row>
    <row r="15" spans="1:2" x14ac:dyDescent="0.25">
      <c r="A15" s="177" t="s">
        <v>144</v>
      </c>
      <c r="B15" s="110">
        <v>9993.9599999999991</v>
      </c>
    </row>
    <row r="16" spans="1:2" x14ac:dyDescent="0.25">
      <c r="A16" s="177" t="s">
        <v>6</v>
      </c>
      <c r="B16" s="110">
        <v>35292.43</v>
      </c>
    </row>
    <row r="17" spans="1:2" x14ac:dyDescent="0.25">
      <c r="A17" s="166" t="s">
        <v>129</v>
      </c>
      <c r="B17" s="110"/>
    </row>
    <row r="18" spans="1:2" x14ac:dyDescent="0.25">
      <c r="A18" s="177" t="s">
        <v>12</v>
      </c>
      <c r="B18" s="110">
        <v>18156</v>
      </c>
    </row>
    <row r="19" spans="1:2" x14ac:dyDescent="0.25">
      <c r="A19" s="177" t="s">
        <v>100</v>
      </c>
      <c r="B19" s="110">
        <v>187939</v>
      </c>
    </row>
    <row r="20" spans="1:2" x14ac:dyDescent="0.25">
      <c r="A20" s="177" t="s">
        <v>93</v>
      </c>
      <c r="B20" s="110">
        <v>22912</v>
      </c>
    </row>
    <row r="21" spans="1:2" x14ac:dyDescent="0.25">
      <c r="A21" s="177" t="s">
        <v>154</v>
      </c>
      <c r="B21" s="110">
        <v>3535</v>
      </c>
    </row>
    <row r="22" spans="1:2" x14ac:dyDescent="0.25">
      <c r="A22" s="109" t="s">
        <v>134</v>
      </c>
      <c r="B22" s="110"/>
    </row>
    <row r="23" spans="1:2" x14ac:dyDescent="0.25">
      <c r="A23" s="273" t="s">
        <v>199</v>
      </c>
      <c r="B23" s="110">
        <v>16064.36</v>
      </c>
    </row>
    <row r="24" spans="1:2" x14ac:dyDescent="0.25">
      <c r="A24" s="273" t="s">
        <v>5</v>
      </c>
      <c r="B24" s="110">
        <v>1155.03</v>
      </c>
    </row>
    <row r="25" spans="1:2" x14ac:dyDescent="0.25">
      <c r="A25" s="273" t="s">
        <v>99</v>
      </c>
      <c r="B25" s="110">
        <v>2379.46</v>
      </c>
    </row>
    <row r="26" spans="1:2" x14ac:dyDescent="0.25">
      <c r="A26" s="273" t="s">
        <v>142</v>
      </c>
      <c r="B26" s="110">
        <v>47600.03</v>
      </c>
    </row>
    <row r="27" spans="1:2" x14ac:dyDescent="0.25">
      <c r="A27" s="273" t="s">
        <v>8</v>
      </c>
      <c r="B27" s="110">
        <v>1053</v>
      </c>
    </row>
    <row r="28" spans="1:2" x14ac:dyDescent="0.25">
      <c r="A28" s="273" t="s">
        <v>117</v>
      </c>
      <c r="B28" s="110">
        <v>55117.919999999998</v>
      </c>
    </row>
    <row r="29" spans="1:2" x14ac:dyDescent="0.25">
      <c r="A29" s="273" t="s">
        <v>118</v>
      </c>
      <c r="B29" s="110">
        <v>104841.29</v>
      </c>
    </row>
    <row r="30" spans="1:2" x14ac:dyDescent="0.25">
      <c r="A30" s="273" t="s">
        <v>102</v>
      </c>
      <c r="B30" s="110">
        <v>4485</v>
      </c>
    </row>
    <row r="31" spans="1:2" x14ac:dyDescent="0.25">
      <c r="A31" s="166" t="s">
        <v>128</v>
      </c>
      <c r="B31" s="110"/>
    </row>
    <row r="32" spans="1:2" x14ac:dyDescent="0.25">
      <c r="A32" s="205" t="s">
        <v>112</v>
      </c>
      <c r="B32" s="110">
        <v>34897.21</v>
      </c>
    </row>
    <row r="33" spans="1:2" x14ac:dyDescent="0.25">
      <c r="A33" s="273" t="s">
        <v>1</v>
      </c>
      <c r="B33" s="110">
        <v>754</v>
      </c>
    </row>
    <row r="34" spans="1:2" x14ac:dyDescent="0.25">
      <c r="A34" s="273" t="s">
        <v>141</v>
      </c>
      <c r="B34" s="110">
        <v>8810.89</v>
      </c>
    </row>
    <row r="35" spans="1:2" x14ac:dyDescent="0.25">
      <c r="A35" s="273" t="s">
        <v>140</v>
      </c>
      <c r="B35" s="110">
        <v>295.48</v>
      </c>
    </row>
    <row r="36" spans="1:2" x14ac:dyDescent="0.25">
      <c r="A36" s="273" t="s">
        <v>162</v>
      </c>
      <c r="B36" s="110">
        <v>361.6</v>
      </c>
    </row>
    <row r="37" spans="1:2" x14ac:dyDescent="0.25">
      <c r="A37" s="273" t="s">
        <v>160</v>
      </c>
      <c r="B37" s="110">
        <v>33.18</v>
      </c>
    </row>
    <row r="38" spans="1:2" x14ac:dyDescent="0.25">
      <c r="A38" s="273" t="s">
        <v>7</v>
      </c>
      <c r="B38" s="110">
        <v>39634.870000000003</v>
      </c>
    </row>
    <row r="39" spans="1:2" x14ac:dyDescent="0.25">
      <c r="A39" s="273" t="s">
        <v>143</v>
      </c>
      <c r="B39" s="110">
        <v>26336.51</v>
      </c>
    </row>
    <row r="40" spans="1:2" x14ac:dyDescent="0.25">
      <c r="A40" s="273" t="s">
        <v>206</v>
      </c>
      <c r="B40" s="110">
        <v>45.22</v>
      </c>
    </row>
    <row r="41" spans="1:2" x14ac:dyDescent="0.25">
      <c r="A41" s="273" t="s">
        <v>113</v>
      </c>
      <c r="B41" s="110">
        <v>105.94</v>
      </c>
    </row>
    <row r="42" spans="1:2" x14ac:dyDescent="0.25">
      <c r="A42" s="273" t="s">
        <v>110</v>
      </c>
      <c r="B42" s="110">
        <v>3955.11</v>
      </c>
    </row>
    <row r="43" spans="1:2" x14ac:dyDescent="0.25">
      <c r="A43" s="273" t="s">
        <v>157</v>
      </c>
      <c r="B43" s="110">
        <v>1036.53</v>
      </c>
    </row>
    <row r="44" spans="1:2" x14ac:dyDescent="0.25">
      <c r="A44" s="273" t="s">
        <v>147</v>
      </c>
      <c r="B44" s="110">
        <v>368</v>
      </c>
    </row>
    <row r="45" spans="1:2" x14ac:dyDescent="0.25">
      <c r="A45" s="273" t="s">
        <v>104</v>
      </c>
      <c r="B45" s="110">
        <v>2218.9899999999998</v>
      </c>
    </row>
    <row r="46" spans="1:2" x14ac:dyDescent="0.25">
      <c r="A46" s="273" t="s">
        <v>101</v>
      </c>
      <c r="B46" s="110">
        <v>2105.29</v>
      </c>
    </row>
    <row r="47" spans="1:2" x14ac:dyDescent="0.25">
      <c r="A47" s="273" t="s">
        <v>116</v>
      </c>
      <c r="B47" s="110">
        <v>5029.43</v>
      </c>
    </row>
    <row r="48" spans="1:2" x14ac:dyDescent="0.25">
      <c r="A48" s="273" t="s">
        <v>138</v>
      </c>
      <c r="B48" s="110">
        <v>1839.68</v>
      </c>
    </row>
    <row r="49" spans="1:2" x14ac:dyDescent="0.25">
      <c r="A49" s="273" t="s">
        <v>120</v>
      </c>
      <c r="B49" s="110">
        <v>169.55</v>
      </c>
    </row>
    <row r="50" spans="1:2" x14ac:dyDescent="0.25">
      <c r="A50" s="273" t="s">
        <v>105</v>
      </c>
      <c r="B50" s="110">
        <v>1081.69</v>
      </c>
    </row>
    <row r="51" spans="1:2" x14ac:dyDescent="0.25">
      <c r="A51" s="273" t="s">
        <v>9</v>
      </c>
      <c r="B51" s="110">
        <v>4879</v>
      </c>
    </row>
    <row r="52" spans="1:2" ht="16.2" customHeight="1" x14ac:dyDescent="0.25">
      <c r="A52" s="273" t="s">
        <v>114</v>
      </c>
      <c r="B52" s="110">
        <v>18269.89</v>
      </c>
    </row>
    <row r="53" spans="1:2" x14ac:dyDescent="0.25">
      <c r="A53" s="273" t="s">
        <v>115</v>
      </c>
      <c r="B53" s="110">
        <v>2503.58</v>
      </c>
    </row>
    <row r="54" spans="1:2" x14ac:dyDescent="0.25">
      <c r="A54" s="273" t="s">
        <v>192</v>
      </c>
      <c r="B54" s="110">
        <v>2859</v>
      </c>
    </row>
    <row r="55" spans="1:2" x14ac:dyDescent="0.25">
      <c r="A55" s="273" t="s">
        <v>207</v>
      </c>
      <c r="B55" s="110">
        <v>192.24</v>
      </c>
    </row>
    <row r="56" spans="1:2" x14ac:dyDescent="0.25">
      <c r="A56" s="273" t="s">
        <v>36</v>
      </c>
      <c r="B56" s="110">
        <v>12000</v>
      </c>
    </row>
    <row r="57" spans="1:2" x14ac:dyDescent="0.25">
      <c r="A57" s="273" t="s">
        <v>188</v>
      </c>
      <c r="B57" s="110">
        <v>2500</v>
      </c>
    </row>
    <row r="58" spans="1:2" x14ac:dyDescent="0.25">
      <c r="A58" s="273" t="s">
        <v>13</v>
      </c>
      <c r="B58" s="110">
        <v>12497.42</v>
      </c>
    </row>
    <row r="59" spans="1:2" x14ac:dyDescent="0.25">
      <c r="A59" s="273"/>
      <c r="B59" s="110"/>
    </row>
    <row r="60" spans="1:2" x14ac:dyDescent="0.25">
      <c r="A60" s="25" t="s">
        <v>25</v>
      </c>
      <c r="B60" s="45">
        <f>B7+B10+B13-B14</f>
        <v>-206584.78000000003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24" sqref="A24:B24"/>
    </sheetView>
  </sheetViews>
  <sheetFormatPr defaultColWidth="8.88671875" defaultRowHeight="13.8" x14ac:dyDescent="0.25"/>
  <cols>
    <col min="1" max="1" width="51.21875" style="46" customWidth="1"/>
    <col min="2" max="2" width="16.5546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86</v>
      </c>
      <c r="B3" s="41"/>
    </row>
    <row r="4" spans="1:2" x14ac:dyDescent="0.25">
      <c r="A4" s="41" t="s">
        <v>194</v>
      </c>
      <c r="B4" s="41"/>
    </row>
    <row r="5" spans="1:2" x14ac:dyDescent="0.25">
      <c r="A5" s="111"/>
      <c r="B5" s="41"/>
    </row>
    <row r="6" spans="1:2" x14ac:dyDescent="0.25">
      <c r="A6" s="19" t="s">
        <v>46</v>
      </c>
      <c r="B6" s="56"/>
    </row>
    <row r="7" spans="1:2" x14ac:dyDescent="0.25">
      <c r="A7" s="21" t="s">
        <v>17</v>
      </c>
      <c r="B7" s="22">
        <v>25745</v>
      </c>
    </row>
    <row r="8" spans="1:2" x14ac:dyDescent="0.25">
      <c r="A8" s="21" t="s">
        <v>18</v>
      </c>
      <c r="B8" s="22">
        <v>-67144</v>
      </c>
    </row>
    <row r="9" spans="1:2" x14ac:dyDescent="0.25">
      <c r="A9" s="23" t="s">
        <v>28</v>
      </c>
      <c r="B9" s="22"/>
    </row>
    <row r="10" spans="1:2" x14ac:dyDescent="0.25">
      <c r="A10" s="21" t="s">
        <v>20</v>
      </c>
      <c r="B10" s="22">
        <v>148417</v>
      </c>
    </row>
    <row r="11" spans="1:2" x14ac:dyDescent="0.25">
      <c r="A11" s="21" t="s">
        <v>21</v>
      </c>
      <c r="B11" s="22">
        <v>165258</v>
      </c>
    </row>
    <row r="12" spans="1:2" x14ac:dyDescent="0.25">
      <c r="A12" s="21" t="s">
        <v>111</v>
      </c>
      <c r="B12" s="22">
        <f>B7+B10-B11</f>
        <v>8904</v>
      </c>
    </row>
    <row r="13" spans="1:2" x14ac:dyDescent="0.25">
      <c r="A13" s="21" t="s">
        <v>23</v>
      </c>
      <c r="B13" s="24">
        <f>B11/B10</f>
        <v>1.113470828813411</v>
      </c>
    </row>
    <row r="14" spans="1:2" x14ac:dyDescent="0.25">
      <c r="A14" s="25" t="s">
        <v>29</v>
      </c>
      <c r="B14" s="43">
        <f>SUM(B15:B46)</f>
        <v>158473.68</v>
      </c>
    </row>
    <row r="15" spans="1:2" x14ac:dyDescent="0.25">
      <c r="A15" s="178" t="s">
        <v>144</v>
      </c>
      <c r="B15" s="114">
        <v>2274.84</v>
      </c>
    </row>
    <row r="16" spans="1:2" x14ac:dyDescent="0.25">
      <c r="A16" s="178" t="s">
        <v>6</v>
      </c>
      <c r="B16" s="114">
        <v>6988.24</v>
      </c>
    </row>
    <row r="17" spans="1:2" x14ac:dyDescent="0.25">
      <c r="A17" s="167" t="s">
        <v>129</v>
      </c>
      <c r="B17" s="114"/>
    </row>
    <row r="18" spans="1:2" x14ac:dyDescent="0.25">
      <c r="A18" s="273" t="s">
        <v>154</v>
      </c>
      <c r="B18" s="114">
        <v>805</v>
      </c>
    </row>
    <row r="19" spans="1:2" x14ac:dyDescent="0.25">
      <c r="A19" s="113" t="s">
        <v>12</v>
      </c>
      <c r="B19" s="114">
        <v>4368.92</v>
      </c>
    </row>
    <row r="20" spans="1:2" x14ac:dyDescent="0.25">
      <c r="A20" s="113" t="s">
        <v>100</v>
      </c>
      <c r="B20" s="114">
        <v>38909</v>
      </c>
    </row>
    <row r="21" spans="1:2" x14ac:dyDescent="0.25">
      <c r="A21" s="113" t="s">
        <v>93</v>
      </c>
      <c r="B21" s="114">
        <v>4574</v>
      </c>
    </row>
    <row r="22" spans="1:2" x14ac:dyDescent="0.25">
      <c r="A22" s="112" t="s">
        <v>134</v>
      </c>
      <c r="B22" s="114"/>
    </row>
    <row r="23" spans="1:2" x14ac:dyDescent="0.25">
      <c r="A23" s="113" t="s">
        <v>199</v>
      </c>
      <c r="B23" s="114">
        <v>3984</v>
      </c>
    </row>
    <row r="24" spans="1:2" x14ac:dyDescent="0.25">
      <c r="A24" s="113" t="s">
        <v>140</v>
      </c>
      <c r="B24" s="114">
        <v>295.48</v>
      </c>
    </row>
    <row r="25" spans="1:2" x14ac:dyDescent="0.25">
      <c r="A25" s="113" t="s">
        <v>113</v>
      </c>
      <c r="B25" s="114">
        <v>105.94</v>
      </c>
    </row>
    <row r="26" spans="1:2" x14ac:dyDescent="0.25">
      <c r="A26" s="113" t="s">
        <v>99</v>
      </c>
      <c r="B26" s="114">
        <v>475.8</v>
      </c>
    </row>
    <row r="27" spans="1:2" x14ac:dyDescent="0.25">
      <c r="A27" s="113" t="s">
        <v>142</v>
      </c>
      <c r="B27" s="114">
        <v>9710.0300000000007</v>
      </c>
    </row>
    <row r="28" spans="1:2" x14ac:dyDescent="0.25">
      <c r="A28" s="113" t="s">
        <v>117</v>
      </c>
      <c r="B28" s="114">
        <v>11185.76</v>
      </c>
    </row>
    <row r="29" spans="1:2" x14ac:dyDescent="0.25">
      <c r="A29" s="113" t="s">
        <v>118</v>
      </c>
      <c r="B29" s="114">
        <v>21468.43</v>
      </c>
    </row>
    <row r="30" spans="1:2" x14ac:dyDescent="0.25">
      <c r="A30" s="167" t="s">
        <v>128</v>
      </c>
      <c r="B30" s="114"/>
    </row>
    <row r="31" spans="1:2" x14ac:dyDescent="0.25">
      <c r="A31" s="113" t="s">
        <v>112</v>
      </c>
      <c r="B31" s="114">
        <v>7090</v>
      </c>
    </row>
    <row r="32" spans="1:2" ht="16.2" customHeight="1" x14ac:dyDescent="0.25">
      <c r="A32" s="113" t="s">
        <v>141</v>
      </c>
      <c r="B32" s="114">
        <v>6873.89</v>
      </c>
    </row>
    <row r="33" spans="1:2" ht="16.2" customHeight="1" x14ac:dyDescent="0.25">
      <c r="A33" s="113" t="s">
        <v>7</v>
      </c>
      <c r="B33" s="114">
        <v>7962.92</v>
      </c>
    </row>
    <row r="34" spans="1:2" ht="16.2" customHeight="1" x14ac:dyDescent="0.25">
      <c r="A34" s="113" t="s">
        <v>143</v>
      </c>
      <c r="B34" s="114">
        <v>5460.12</v>
      </c>
    </row>
    <row r="35" spans="1:2" x14ac:dyDescent="0.25">
      <c r="A35" s="113" t="s">
        <v>138</v>
      </c>
      <c r="B35" s="114">
        <v>458</v>
      </c>
    </row>
    <row r="36" spans="1:2" x14ac:dyDescent="0.25">
      <c r="A36" s="113" t="s">
        <v>120</v>
      </c>
      <c r="B36" s="114">
        <v>288.45</v>
      </c>
    </row>
    <row r="37" spans="1:2" x14ac:dyDescent="0.25">
      <c r="A37" s="113" t="s">
        <v>30</v>
      </c>
      <c r="B37" s="114">
        <v>646.66</v>
      </c>
    </row>
    <row r="38" spans="1:2" x14ac:dyDescent="0.25">
      <c r="A38" s="113" t="s">
        <v>114</v>
      </c>
      <c r="B38" s="114">
        <v>7325.66</v>
      </c>
    </row>
    <row r="39" spans="1:2" x14ac:dyDescent="0.25">
      <c r="A39" s="113" t="s">
        <v>115</v>
      </c>
      <c r="B39" s="114">
        <v>9926.52</v>
      </c>
    </row>
    <row r="40" spans="1:2" x14ac:dyDescent="0.25">
      <c r="A40" s="113" t="s">
        <v>110</v>
      </c>
      <c r="B40" s="114">
        <v>925.66</v>
      </c>
    </row>
    <row r="41" spans="1:2" x14ac:dyDescent="0.25">
      <c r="A41" s="113" t="s">
        <v>206</v>
      </c>
      <c r="B41" s="114">
        <v>8.61</v>
      </c>
    </row>
    <row r="42" spans="1:2" x14ac:dyDescent="0.25">
      <c r="A42" s="113" t="s">
        <v>147</v>
      </c>
      <c r="B42" s="114">
        <v>1194</v>
      </c>
    </row>
    <row r="43" spans="1:2" x14ac:dyDescent="0.25">
      <c r="A43" s="113" t="s">
        <v>101</v>
      </c>
      <c r="B43" s="114">
        <v>429.51</v>
      </c>
    </row>
    <row r="44" spans="1:2" x14ac:dyDescent="0.25">
      <c r="A44" s="113" t="s">
        <v>116</v>
      </c>
      <c r="B44" s="114">
        <v>1044.77</v>
      </c>
    </row>
    <row r="45" spans="1:2" x14ac:dyDescent="0.25">
      <c r="A45" s="113" t="s">
        <v>13</v>
      </c>
      <c r="B45" s="114">
        <v>3693.47</v>
      </c>
    </row>
    <row r="46" spans="1:2" x14ac:dyDescent="0.25">
      <c r="A46" s="84"/>
      <c r="B46" s="114"/>
    </row>
    <row r="47" spans="1:2" x14ac:dyDescent="0.25">
      <c r="A47" s="25" t="s">
        <v>25</v>
      </c>
      <c r="B47" s="45">
        <f>B8+B11-B14</f>
        <v>-60359.679999999993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55" workbookViewId="0">
      <selection activeCell="A56" sqref="A56"/>
    </sheetView>
  </sheetViews>
  <sheetFormatPr defaultColWidth="8.88671875" defaultRowHeight="13.8" x14ac:dyDescent="0.25"/>
  <cols>
    <col min="1" max="1" width="55" style="46" customWidth="1"/>
    <col min="2" max="2" width="13.88671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47</v>
      </c>
      <c r="B5" s="56"/>
    </row>
    <row r="6" spans="1:2" x14ac:dyDescent="0.25">
      <c r="A6" s="21" t="s">
        <v>17</v>
      </c>
      <c r="B6" s="22">
        <v>132197</v>
      </c>
    </row>
    <row r="7" spans="1:2" x14ac:dyDescent="0.25">
      <c r="A7" s="21" t="s">
        <v>18</v>
      </c>
      <c r="B7" s="22">
        <v>109434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972563</v>
      </c>
    </row>
    <row r="10" spans="1:2" x14ac:dyDescent="0.25">
      <c r="A10" s="21" t="s">
        <v>21</v>
      </c>
      <c r="B10" s="22">
        <v>1001480</v>
      </c>
    </row>
    <row r="11" spans="1:2" x14ac:dyDescent="0.25">
      <c r="A11" s="21" t="s">
        <v>111</v>
      </c>
      <c r="B11" s="22">
        <f>B6+B9-B10</f>
        <v>103280</v>
      </c>
    </row>
    <row r="12" spans="1:2" x14ac:dyDescent="0.25">
      <c r="A12" s="21" t="s">
        <v>23</v>
      </c>
      <c r="B12" s="24">
        <f>B10/B9</f>
        <v>1.0297327782364742</v>
      </c>
    </row>
    <row r="13" spans="1:2" x14ac:dyDescent="0.25">
      <c r="A13" s="21" t="s">
        <v>130</v>
      </c>
      <c r="B13" s="22">
        <v>6305</v>
      </c>
    </row>
    <row r="14" spans="1:2" x14ac:dyDescent="0.25">
      <c r="A14" s="25" t="s">
        <v>29</v>
      </c>
      <c r="B14" s="43">
        <f>SUM(B15:B66)</f>
        <v>903218.14</v>
      </c>
    </row>
    <row r="15" spans="1:2" x14ac:dyDescent="0.25">
      <c r="A15" s="178" t="s">
        <v>144</v>
      </c>
      <c r="B15" s="116">
        <v>13955.76</v>
      </c>
    </row>
    <row r="16" spans="1:2" x14ac:dyDescent="0.25">
      <c r="A16" s="178" t="s">
        <v>6</v>
      </c>
      <c r="B16" s="116">
        <v>37686.519999999997</v>
      </c>
    </row>
    <row r="17" spans="1:2" x14ac:dyDescent="0.25">
      <c r="A17" s="167" t="s">
        <v>129</v>
      </c>
      <c r="B17" s="116"/>
    </row>
    <row r="18" spans="1:2" x14ac:dyDescent="0.25">
      <c r="A18" s="115" t="s">
        <v>12</v>
      </c>
      <c r="B18" s="46">
        <v>26930</v>
      </c>
    </row>
    <row r="19" spans="1:2" x14ac:dyDescent="0.25">
      <c r="A19" s="113" t="s">
        <v>100</v>
      </c>
      <c r="B19" s="116">
        <v>251540</v>
      </c>
    </row>
    <row r="20" spans="1:2" x14ac:dyDescent="0.25">
      <c r="A20" s="113" t="s">
        <v>93</v>
      </c>
      <c r="B20" s="116">
        <v>30382</v>
      </c>
    </row>
    <row r="21" spans="1:2" x14ac:dyDescent="0.25">
      <c r="A21" s="113" t="s">
        <v>178</v>
      </c>
      <c r="B21" s="116">
        <v>4878</v>
      </c>
    </row>
    <row r="22" spans="1:2" x14ac:dyDescent="0.25">
      <c r="A22" s="112" t="s">
        <v>134</v>
      </c>
      <c r="B22" s="116"/>
    </row>
    <row r="23" spans="1:2" x14ac:dyDescent="0.25">
      <c r="A23" s="115" t="s">
        <v>199</v>
      </c>
      <c r="B23" s="116">
        <v>15339.46</v>
      </c>
    </row>
    <row r="24" spans="1:2" x14ac:dyDescent="0.25">
      <c r="A24" s="115" t="s">
        <v>3</v>
      </c>
      <c r="B24" s="116">
        <v>5198.29</v>
      </c>
    </row>
    <row r="25" spans="1:2" x14ac:dyDescent="0.25">
      <c r="A25" s="115" t="s">
        <v>5</v>
      </c>
      <c r="B25" s="116">
        <v>5523.35</v>
      </c>
    </row>
    <row r="26" spans="1:2" x14ac:dyDescent="0.25">
      <c r="A26" s="115" t="s">
        <v>99</v>
      </c>
      <c r="B26" s="116">
        <v>2538.81</v>
      </c>
    </row>
    <row r="27" spans="1:2" x14ac:dyDescent="0.25">
      <c r="A27" s="115" t="s">
        <v>142</v>
      </c>
      <c r="B27" s="116">
        <v>51120.83</v>
      </c>
    </row>
    <row r="28" spans="1:2" x14ac:dyDescent="0.25">
      <c r="A28" s="115" t="s">
        <v>8</v>
      </c>
      <c r="B28" s="116">
        <v>4048.38</v>
      </c>
    </row>
    <row r="29" spans="1:2" x14ac:dyDescent="0.25">
      <c r="A29" s="115" t="s">
        <v>27</v>
      </c>
      <c r="B29" s="116">
        <v>1828.75</v>
      </c>
    </row>
    <row r="30" spans="1:2" x14ac:dyDescent="0.25">
      <c r="A30" s="115" t="s">
        <v>151</v>
      </c>
      <c r="B30" s="116">
        <v>3828.14</v>
      </c>
    </row>
    <row r="31" spans="1:2" x14ac:dyDescent="0.25">
      <c r="A31" s="115" t="s">
        <v>117</v>
      </c>
      <c r="B31" s="116">
        <v>75780.600000000006</v>
      </c>
    </row>
    <row r="32" spans="1:2" x14ac:dyDescent="0.25">
      <c r="A32" s="115" t="s">
        <v>118</v>
      </c>
      <c r="B32" s="116">
        <v>96042.99</v>
      </c>
    </row>
    <row r="33" spans="1:2" x14ac:dyDescent="0.25">
      <c r="A33" s="115" t="s">
        <v>102</v>
      </c>
      <c r="B33" s="116">
        <v>8073</v>
      </c>
    </row>
    <row r="34" spans="1:2" x14ac:dyDescent="0.25">
      <c r="A34" s="167" t="s">
        <v>128</v>
      </c>
      <c r="B34" s="116"/>
    </row>
    <row r="35" spans="1:2" x14ac:dyDescent="0.25">
      <c r="A35" s="115" t="s">
        <v>112</v>
      </c>
      <c r="B35" s="116">
        <v>46495.29</v>
      </c>
    </row>
    <row r="36" spans="1:2" x14ac:dyDescent="0.25">
      <c r="A36" s="115" t="s">
        <v>141</v>
      </c>
      <c r="B36" s="116">
        <v>11279.47</v>
      </c>
    </row>
    <row r="37" spans="1:2" x14ac:dyDescent="0.25">
      <c r="A37" s="115" t="s">
        <v>140</v>
      </c>
      <c r="B37" s="116">
        <v>295.48</v>
      </c>
    </row>
    <row r="38" spans="1:2" x14ac:dyDescent="0.25">
      <c r="A38" s="115" t="s">
        <v>162</v>
      </c>
      <c r="B38" s="116">
        <v>912.39</v>
      </c>
    </row>
    <row r="39" spans="1:2" x14ac:dyDescent="0.25">
      <c r="A39" s="115" t="s">
        <v>113</v>
      </c>
      <c r="B39" s="116">
        <v>105.94</v>
      </c>
    </row>
    <row r="40" spans="1:2" x14ac:dyDescent="0.25">
      <c r="A40" s="115" t="s">
        <v>7</v>
      </c>
      <c r="B40" s="116">
        <v>52631.34</v>
      </c>
    </row>
    <row r="41" spans="1:2" x14ac:dyDescent="0.25">
      <c r="A41" s="115" t="s">
        <v>110</v>
      </c>
      <c r="B41" s="116">
        <v>6007.49</v>
      </c>
    </row>
    <row r="42" spans="1:2" x14ac:dyDescent="0.25">
      <c r="A42" s="115" t="s">
        <v>132</v>
      </c>
      <c r="B42" s="116">
        <v>295.43</v>
      </c>
    </row>
    <row r="43" spans="1:2" x14ac:dyDescent="0.25">
      <c r="A43" s="115" t="s">
        <v>157</v>
      </c>
      <c r="B43" s="116">
        <v>865.35</v>
      </c>
    </row>
    <row r="44" spans="1:2" x14ac:dyDescent="0.25">
      <c r="A44" s="115" t="s">
        <v>206</v>
      </c>
      <c r="B44" s="116">
        <v>61</v>
      </c>
    </row>
    <row r="45" spans="1:2" x14ac:dyDescent="0.25">
      <c r="A45" s="115" t="s">
        <v>201</v>
      </c>
      <c r="B45" s="116">
        <v>4484</v>
      </c>
    </row>
    <row r="46" spans="1:2" x14ac:dyDescent="0.25">
      <c r="A46" s="115" t="s">
        <v>101</v>
      </c>
      <c r="B46" s="116">
        <v>2789.17</v>
      </c>
    </row>
    <row r="47" spans="1:2" x14ac:dyDescent="0.25">
      <c r="A47" s="115" t="s">
        <v>138</v>
      </c>
      <c r="B47" s="116">
        <v>1535.91</v>
      </c>
    </row>
    <row r="48" spans="1:2" x14ac:dyDescent="0.25">
      <c r="A48" s="115" t="s">
        <v>143</v>
      </c>
      <c r="B48" s="116">
        <v>28655.02</v>
      </c>
    </row>
    <row r="49" spans="1:2" x14ac:dyDescent="0.25">
      <c r="A49" s="115" t="s">
        <v>120</v>
      </c>
      <c r="B49" s="116">
        <v>361.6</v>
      </c>
    </row>
    <row r="50" spans="1:2" x14ac:dyDescent="0.25">
      <c r="A50" s="115" t="s">
        <v>49</v>
      </c>
      <c r="B50" s="116">
        <v>307.23</v>
      </c>
    </row>
    <row r="51" spans="1:2" x14ac:dyDescent="0.25">
      <c r="A51" s="115" t="s">
        <v>30</v>
      </c>
      <c r="B51" s="116">
        <v>735.84</v>
      </c>
    </row>
    <row r="52" spans="1:2" x14ac:dyDescent="0.25">
      <c r="A52" s="115" t="s">
        <v>114</v>
      </c>
      <c r="B52" s="116">
        <v>27957.9</v>
      </c>
    </row>
    <row r="53" spans="1:2" x14ac:dyDescent="0.25">
      <c r="A53" s="115" t="s">
        <v>115</v>
      </c>
      <c r="B53" s="116">
        <v>14675.68</v>
      </c>
    </row>
    <row r="54" spans="1:2" x14ac:dyDescent="0.25">
      <c r="A54" s="115" t="s">
        <v>10</v>
      </c>
      <c r="B54" s="116">
        <v>1772.51</v>
      </c>
    </row>
    <row r="55" spans="1:2" x14ac:dyDescent="0.25">
      <c r="A55" s="115" t="s">
        <v>11</v>
      </c>
      <c r="B55" s="116">
        <v>17534.16</v>
      </c>
    </row>
    <row r="56" spans="1:2" x14ac:dyDescent="0.25">
      <c r="A56" s="115" t="s">
        <v>156</v>
      </c>
      <c r="B56" s="116">
        <v>723.21</v>
      </c>
    </row>
    <row r="57" spans="1:2" x14ac:dyDescent="0.25">
      <c r="A57" s="115" t="s">
        <v>173</v>
      </c>
      <c r="B57" s="116">
        <v>1153.8</v>
      </c>
    </row>
    <row r="58" spans="1:2" x14ac:dyDescent="0.25">
      <c r="A58" s="115" t="s">
        <v>208</v>
      </c>
      <c r="B58" s="116">
        <v>189.44</v>
      </c>
    </row>
    <row r="59" spans="1:2" x14ac:dyDescent="0.25">
      <c r="A59" s="115" t="s">
        <v>87</v>
      </c>
      <c r="B59" s="116">
        <v>1539.81</v>
      </c>
    </row>
    <row r="60" spans="1:2" x14ac:dyDescent="0.25">
      <c r="A60" s="115" t="s">
        <v>192</v>
      </c>
      <c r="B60" s="116">
        <v>1147</v>
      </c>
    </row>
    <row r="61" spans="1:2" x14ac:dyDescent="0.25">
      <c r="A61" s="115" t="s">
        <v>36</v>
      </c>
      <c r="B61" s="116">
        <v>12000</v>
      </c>
    </row>
    <row r="62" spans="1:2" x14ac:dyDescent="0.25">
      <c r="A62" s="115" t="s">
        <v>150</v>
      </c>
      <c r="B62" s="116">
        <v>4025.2</v>
      </c>
    </row>
    <row r="63" spans="1:2" x14ac:dyDescent="0.25">
      <c r="A63" s="115" t="s">
        <v>116</v>
      </c>
      <c r="B63" s="116">
        <v>6731.01</v>
      </c>
    </row>
    <row r="64" spans="1:2" x14ac:dyDescent="0.25">
      <c r="A64" s="115" t="s">
        <v>13</v>
      </c>
      <c r="B64" s="116">
        <v>20236.59</v>
      </c>
    </row>
    <row r="65" spans="1:2" x14ac:dyDescent="0.25">
      <c r="A65" s="115" t="s">
        <v>103</v>
      </c>
      <c r="B65" s="116">
        <v>1019</v>
      </c>
    </row>
    <row r="66" spans="1:2" x14ac:dyDescent="0.25">
      <c r="A66" s="179"/>
      <c r="B66" s="116"/>
    </row>
    <row r="67" spans="1:2" x14ac:dyDescent="0.25">
      <c r="A67" s="118" t="s">
        <v>133</v>
      </c>
      <c r="B67" s="45">
        <f>B7+B10+B13-B14</f>
        <v>214000.86</v>
      </c>
    </row>
    <row r="68" spans="1:2" x14ac:dyDescent="0.25">
      <c r="A68" s="115"/>
      <c r="B68" s="116"/>
    </row>
    <row r="69" spans="1:2" x14ac:dyDescent="0.25">
      <c r="A69" s="115"/>
      <c r="B69" s="117"/>
    </row>
    <row r="70" spans="1:2" x14ac:dyDescent="0.25">
      <c r="B70" s="55"/>
    </row>
    <row r="71" spans="1:2" x14ac:dyDescent="0.25">
      <c r="B71" s="55"/>
    </row>
    <row r="72" spans="1:2" x14ac:dyDescent="0.25">
      <c r="B72" s="55"/>
    </row>
    <row r="73" spans="1:2" x14ac:dyDescent="0.25">
      <c r="B73" s="55"/>
    </row>
    <row r="74" spans="1:2" x14ac:dyDescent="0.25">
      <c r="A74" s="119"/>
      <c r="B74" s="119"/>
    </row>
    <row r="75" spans="1:2" x14ac:dyDescent="0.25">
      <c r="A75" s="119"/>
      <c r="B75" s="119"/>
    </row>
    <row r="76" spans="1:2" x14ac:dyDescent="0.25">
      <c r="A76" s="119"/>
      <c r="B76" s="119"/>
    </row>
    <row r="77" spans="1:2" x14ac:dyDescent="0.25">
      <c r="A77" s="119"/>
      <c r="B77" s="119"/>
    </row>
    <row r="78" spans="1:2" x14ac:dyDescent="0.25">
      <c r="A78" s="119"/>
      <c r="B78" s="119"/>
    </row>
    <row r="79" spans="1:2" x14ac:dyDescent="0.25">
      <c r="A79" s="119"/>
      <c r="B79" s="119"/>
    </row>
    <row r="80" spans="1:2" x14ac:dyDescent="0.25">
      <c r="A80" s="119"/>
      <c r="B80" s="119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37" workbookViewId="0">
      <selection activeCell="B20" sqref="B20"/>
    </sheetView>
  </sheetViews>
  <sheetFormatPr defaultColWidth="8.88671875" defaultRowHeight="13.8" x14ac:dyDescent="0.25"/>
  <cols>
    <col min="1" max="1" width="59.88671875" style="46" customWidth="1"/>
    <col min="2" max="2" width="13.1093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48</v>
      </c>
      <c r="B5" s="56"/>
    </row>
    <row r="6" spans="1:2" x14ac:dyDescent="0.25">
      <c r="A6" s="21" t="s">
        <v>17</v>
      </c>
      <c r="B6" s="22">
        <v>54244</v>
      </c>
    </row>
    <row r="7" spans="1:2" x14ac:dyDescent="0.25">
      <c r="A7" s="21" t="s">
        <v>18</v>
      </c>
      <c r="B7" s="22">
        <v>-45860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716517</v>
      </c>
    </row>
    <row r="10" spans="1:2" x14ac:dyDescent="0.25">
      <c r="A10" s="21" t="s">
        <v>21</v>
      </c>
      <c r="B10" s="22">
        <v>726938</v>
      </c>
    </row>
    <row r="11" spans="1:2" x14ac:dyDescent="0.25">
      <c r="A11" s="21" t="s">
        <v>111</v>
      </c>
      <c r="B11" s="22">
        <f>B6+B9-B10</f>
        <v>43823</v>
      </c>
    </row>
    <row r="12" spans="1:2" x14ac:dyDescent="0.25">
      <c r="A12" s="21" t="s">
        <v>23</v>
      </c>
      <c r="B12" s="24">
        <f>B10/B9</f>
        <v>1.0145439675541543</v>
      </c>
    </row>
    <row r="13" spans="1:2" x14ac:dyDescent="0.25">
      <c r="A13" s="21" t="s">
        <v>130</v>
      </c>
      <c r="B13" s="22">
        <v>4204</v>
      </c>
    </row>
    <row r="14" spans="1:2" x14ac:dyDescent="0.25">
      <c r="A14" s="25" t="s">
        <v>29</v>
      </c>
      <c r="B14" s="43">
        <f>SUM(B15:B64)</f>
        <v>771414.94000000029</v>
      </c>
    </row>
    <row r="15" spans="1:2" x14ac:dyDescent="0.25">
      <c r="A15" s="178" t="s">
        <v>144</v>
      </c>
      <c r="B15" s="120">
        <v>12165.24</v>
      </c>
    </row>
    <row r="16" spans="1:2" x14ac:dyDescent="0.25">
      <c r="A16" s="178" t="s">
        <v>6</v>
      </c>
      <c r="B16" s="120">
        <v>25300.240000000002</v>
      </c>
    </row>
    <row r="17" spans="1:2" x14ac:dyDescent="0.25">
      <c r="A17" s="167" t="s">
        <v>129</v>
      </c>
      <c r="B17" s="120"/>
    </row>
    <row r="18" spans="1:2" x14ac:dyDescent="0.25">
      <c r="A18" s="277" t="s">
        <v>12</v>
      </c>
      <c r="B18" s="120">
        <v>21277</v>
      </c>
    </row>
    <row r="19" spans="1:2" x14ac:dyDescent="0.25">
      <c r="A19" s="113" t="s">
        <v>100</v>
      </c>
      <c r="B19" s="180">
        <v>185052</v>
      </c>
    </row>
    <row r="20" spans="1:2" x14ac:dyDescent="0.25">
      <c r="A20" s="113" t="s">
        <v>93</v>
      </c>
      <c r="B20" s="121">
        <v>22203</v>
      </c>
    </row>
    <row r="21" spans="1:2" x14ac:dyDescent="0.25">
      <c r="A21" s="113" t="s">
        <v>178</v>
      </c>
      <c r="B21" s="120">
        <v>3541</v>
      </c>
    </row>
    <row r="22" spans="1:2" x14ac:dyDescent="0.25">
      <c r="A22" s="181" t="s">
        <v>134</v>
      </c>
      <c r="B22" s="120"/>
    </row>
    <row r="23" spans="1:2" x14ac:dyDescent="0.25">
      <c r="A23" s="277" t="s">
        <v>2</v>
      </c>
      <c r="B23" s="120">
        <v>1972</v>
      </c>
    </row>
    <row r="24" spans="1:2" x14ac:dyDescent="0.25">
      <c r="A24" s="277" t="s">
        <v>199</v>
      </c>
      <c r="B24" s="120">
        <v>11818.7</v>
      </c>
    </row>
    <row r="25" spans="1:2" x14ac:dyDescent="0.25">
      <c r="A25" s="277" t="s">
        <v>3</v>
      </c>
      <c r="B25" s="120">
        <v>1694.53</v>
      </c>
    </row>
    <row r="26" spans="1:2" x14ac:dyDescent="0.25">
      <c r="A26" s="277" t="s">
        <v>5</v>
      </c>
      <c r="B26" s="120">
        <v>2215.19</v>
      </c>
    </row>
    <row r="27" spans="1:2" x14ac:dyDescent="0.25">
      <c r="A27" s="277" t="s">
        <v>99</v>
      </c>
      <c r="B27" s="120">
        <v>2237.8000000000002</v>
      </c>
    </row>
    <row r="28" spans="1:2" x14ac:dyDescent="0.25">
      <c r="A28" s="277" t="s">
        <v>142</v>
      </c>
      <c r="B28" s="120">
        <v>44240.76</v>
      </c>
    </row>
    <row r="29" spans="1:2" x14ac:dyDescent="0.25">
      <c r="A29" s="277" t="s">
        <v>8</v>
      </c>
      <c r="B29" s="120">
        <v>4344.1499999999996</v>
      </c>
    </row>
    <row r="30" spans="1:2" x14ac:dyDescent="0.25">
      <c r="A30" s="277" t="s">
        <v>27</v>
      </c>
      <c r="B30" s="120">
        <v>6032.21</v>
      </c>
    </row>
    <row r="31" spans="1:2" x14ac:dyDescent="0.25">
      <c r="A31" s="277" t="s">
        <v>151</v>
      </c>
      <c r="B31" s="120">
        <v>477.67</v>
      </c>
    </row>
    <row r="32" spans="1:2" x14ac:dyDescent="0.25">
      <c r="A32" s="277" t="s">
        <v>117</v>
      </c>
      <c r="B32" s="120">
        <v>67133</v>
      </c>
    </row>
    <row r="33" spans="1:2" x14ac:dyDescent="0.25">
      <c r="A33" s="277" t="s">
        <v>118</v>
      </c>
      <c r="B33" s="120">
        <v>82995.47</v>
      </c>
    </row>
    <row r="34" spans="1:2" x14ac:dyDescent="0.25">
      <c r="A34" s="277" t="s">
        <v>102</v>
      </c>
      <c r="B34" s="120">
        <v>6226.66</v>
      </c>
    </row>
    <row r="35" spans="1:2" x14ac:dyDescent="0.25">
      <c r="A35" s="278" t="s">
        <v>128</v>
      </c>
      <c r="B35" s="279"/>
    </row>
    <row r="36" spans="1:2" x14ac:dyDescent="0.25">
      <c r="A36" s="277" t="s">
        <v>112</v>
      </c>
      <c r="B36" s="120">
        <v>34260.870000000003</v>
      </c>
    </row>
    <row r="37" spans="1:2" x14ac:dyDescent="0.25">
      <c r="A37" s="277" t="s">
        <v>108</v>
      </c>
      <c r="B37" s="120">
        <v>229.48</v>
      </c>
    </row>
    <row r="38" spans="1:2" x14ac:dyDescent="0.25">
      <c r="A38" s="277" t="s">
        <v>141</v>
      </c>
      <c r="B38" s="120">
        <v>10</v>
      </c>
    </row>
    <row r="39" spans="1:2" x14ac:dyDescent="0.25">
      <c r="A39" s="277" t="s">
        <v>140</v>
      </c>
      <c r="B39" s="120">
        <v>295.48</v>
      </c>
    </row>
    <row r="40" spans="1:2" x14ac:dyDescent="0.25">
      <c r="A40" s="277" t="s">
        <v>113</v>
      </c>
      <c r="B40" s="120">
        <v>105.94</v>
      </c>
    </row>
    <row r="41" spans="1:2" x14ac:dyDescent="0.25">
      <c r="A41" s="277" t="s">
        <v>138</v>
      </c>
      <c r="B41" s="120">
        <v>360.56</v>
      </c>
    </row>
    <row r="42" spans="1:2" x14ac:dyDescent="0.25">
      <c r="A42" s="277" t="s">
        <v>136</v>
      </c>
      <c r="B42" s="120">
        <v>18765.89</v>
      </c>
    </row>
    <row r="43" spans="1:2" x14ac:dyDescent="0.25">
      <c r="A43" s="277" t="s">
        <v>105</v>
      </c>
      <c r="B43" s="120">
        <v>180.8</v>
      </c>
    </row>
    <row r="44" spans="1:2" x14ac:dyDescent="0.25">
      <c r="A44" s="277" t="s">
        <v>123</v>
      </c>
      <c r="B44" s="120">
        <v>462.02</v>
      </c>
    </row>
    <row r="45" spans="1:2" x14ac:dyDescent="0.25">
      <c r="A45" s="277" t="s">
        <v>158</v>
      </c>
      <c r="B45" s="120">
        <v>3330.41</v>
      </c>
    </row>
    <row r="46" spans="1:2" x14ac:dyDescent="0.25">
      <c r="A46" s="277" t="s">
        <v>114</v>
      </c>
      <c r="B46" s="120">
        <v>17738.95</v>
      </c>
    </row>
    <row r="47" spans="1:2" x14ac:dyDescent="0.25">
      <c r="A47" s="277" t="s">
        <v>115</v>
      </c>
      <c r="B47" s="120">
        <v>57021.03</v>
      </c>
    </row>
    <row r="48" spans="1:2" x14ac:dyDescent="0.25">
      <c r="A48" s="277" t="s">
        <v>143</v>
      </c>
      <c r="B48" s="120">
        <v>25298.43</v>
      </c>
    </row>
    <row r="49" spans="1:2" x14ac:dyDescent="0.25">
      <c r="A49" s="277" t="s">
        <v>110</v>
      </c>
      <c r="B49" s="120">
        <v>9140.31</v>
      </c>
    </row>
    <row r="50" spans="1:2" x14ac:dyDescent="0.25">
      <c r="A50" s="277" t="s">
        <v>7</v>
      </c>
      <c r="B50" s="120">
        <v>38757.68</v>
      </c>
    </row>
    <row r="51" spans="1:2" x14ac:dyDescent="0.25">
      <c r="A51" s="277" t="s">
        <v>206</v>
      </c>
      <c r="B51" s="120">
        <v>45.89</v>
      </c>
    </row>
    <row r="52" spans="1:2" x14ac:dyDescent="0.25">
      <c r="A52" s="277" t="s">
        <v>132</v>
      </c>
      <c r="B52" s="120">
        <v>1939.93</v>
      </c>
    </row>
    <row r="53" spans="1:2" x14ac:dyDescent="0.25">
      <c r="A53" s="277" t="s">
        <v>201</v>
      </c>
      <c r="B53" s="120">
        <v>2478</v>
      </c>
    </row>
    <row r="54" spans="1:2" x14ac:dyDescent="0.25">
      <c r="A54" s="277" t="s">
        <v>101</v>
      </c>
      <c r="B54" s="120">
        <v>2020.69</v>
      </c>
    </row>
    <row r="55" spans="1:2" x14ac:dyDescent="0.25">
      <c r="A55" s="277" t="s">
        <v>104</v>
      </c>
      <c r="B55" s="120">
        <v>614.45000000000005</v>
      </c>
    </row>
    <row r="56" spans="1:2" x14ac:dyDescent="0.25">
      <c r="A56" s="277" t="s">
        <v>32</v>
      </c>
      <c r="B56" s="120">
        <v>2122.5</v>
      </c>
    </row>
    <row r="57" spans="1:2" x14ac:dyDescent="0.25">
      <c r="A57" s="277" t="s">
        <v>192</v>
      </c>
      <c r="B57" s="120">
        <v>559.49</v>
      </c>
    </row>
    <row r="58" spans="1:2" x14ac:dyDescent="0.25">
      <c r="A58" s="277" t="s">
        <v>98</v>
      </c>
      <c r="B58" s="120">
        <v>590.86</v>
      </c>
    </row>
    <row r="59" spans="1:2" x14ac:dyDescent="0.25">
      <c r="A59" s="277" t="s">
        <v>124</v>
      </c>
      <c r="B59" s="120">
        <v>10381.129999999999</v>
      </c>
    </row>
    <row r="60" spans="1:2" x14ac:dyDescent="0.25">
      <c r="A60" s="277" t="s">
        <v>36</v>
      </c>
      <c r="B60" s="120">
        <v>24000</v>
      </c>
    </row>
    <row r="61" spans="1:2" x14ac:dyDescent="0.25">
      <c r="A61" s="277" t="s">
        <v>116</v>
      </c>
      <c r="B61" s="120">
        <v>4955.3500000000004</v>
      </c>
    </row>
    <row r="62" spans="1:2" x14ac:dyDescent="0.25">
      <c r="A62" s="277" t="s">
        <v>13</v>
      </c>
      <c r="B62" s="120">
        <v>14822.18</v>
      </c>
    </row>
    <row r="63" spans="1:2" x14ac:dyDescent="0.25">
      <c r="A63" s="277" t="s">
        <v>103</v>
      </c>
      <c r="B63" s="120"/>
    </row>
    <row r="64" spans="1:2" x14ac:dyDescent="0.25">
      <c r="A64" s="280"/>
      <c r="B64" s="120"/>
    </row>
    <row r="65" spans="1:2" x14ac:dyDescent="0.25">
      <c r="A65" s="122" t="s">
        <v>133</v>
      </c>
      <c r="B65" s="45">
        <f>B7+B10+B13-B14</f>
        <v>-86132.940000000293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49" workbookViewId="0">
      <selection activeCell="E24" sqref="E24"/>
    </sheetView>
  </sheetViews>
  <sheetFormatPr defaultColWidth="8.88671875" defaultRowHeight="13.8" x14ac:dyDescent="0.25"/>
  <cols>
    <col min="1" max="1" width="54.5546875" style="46" customWidth="1"/>
    <col min="2" max="2" width="10.66406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16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50</v>
      </c>
      <c r="B5" s="56"/>
    </row>
    <row r="6" spans="1:2" x14ac:dyDescent="0.25">
      <c r="A6" s="21" t="s">
        <v>17</v>
      </c>
      <c r="B6" s="22">
        <v>50468</v>
      </c>
    </row>
    <row r="7" spans="1:2" x14ac:dyDescent="0.25">
      <c r="A7" s="21" t="s">
        <v>18</v>
      </c>
      <c r="B7" s="22">
        <v>138343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620945</v>
      </c>
    </row>
    <row r="10" spans="1:2" x14ac:dyDescent="0.25">
      <c r="A10" s="21" t="s">
        <v>21</v>
      </c>
      <c r="B10" s="22">
        <v>623668</v>
      </c>
    </row>
    <row r="11" spans="1:2" x14ac:dyDescent="0.25">
      <c r="A11" s="21" t="s">
        <v>111</v>
      </c>
      <c r="B11" s="22">
        <f>B6+B9-B10</f>
        <v>47745</v>
      </c>
    </row>
    <row r="12" spans="1:2" x14ac:dyDescent="0.25">
      <c r="A12" s="21" t="s">
        <v>23</v>
      </c>
      <c r="B12" s="24">
        <f>B10/B9</f>
        <v>1.0043852515118086</v>
      </c>
    </row>
    <row r="13" spans="1:2" x14ac:dyDescent="0.25">
      <c r="A13" s="21" t="s">
        <v>130</v>
      </c>
      <c r="B13" s="22">
        <v>4204</v>
      </c>
    </row>
    <row r="14" spans="1:2" x14ac:dyDescent="0.25">
      <c r="A14" s="25" t="s">
        <v>29</v>
      </c>
      <c r="B14" s="43">
        <f>SUM(B15:B70)</f>
        <v>876129.07</v>
      </c>
    </row>
    <row r="15" spans="1:2" x14ac:dyDescent="0.25">
      <c r="A15" s="178" t="s">
        <v>144</v>
      </c>
      <c r="B15" s="123">
        <v>10327.08</v>
      </c>
    </row>
    <row r="16" spans="1:2" x14ac:dyDescent="0.25">
      <c r="A16" s="178" t="s">
        <v>6</v>
      </c>
      <c r="B16" s="123">
        <v>33094.43</v>
      </c>
    </row>
    <row r="17" spans="1:2" x14ac:dyDescent="0.25">
      <c r="A17" s="167" t="s">
        <v>129</v>
      </c>
      <c r="B17" s="123"/>
    </row>
    <row r="18" spans="1:2" x14ac:dyDescent="0.25">
      <c r="A18" s="178" t="s">
        <v>12</v>
      </c>
      <c r="B18" s="123">
        <v>18777</v>
      </c>
    </row>
    <row r="19" spans="1:2" x14ac:dyDescent="0.25">
      <c r="A19" s="178" t="s">
        <v>100</v>
      </c>
      <c r="B19" s="123">
        <v>160175</v>
      </c>
    </row>
    <row r="20" spans="1:2" x14ac:dyDescent="0.25">
      <c r="A20" s="178" t="s">
        <v>93</v>
      </c>
      <c r="B20" s="123">
        <v>19132</v>
      </c>
    </row>
    <row r="21" spans="1:2" x14ac:dyDescent="0.25">
      <c r="A21" s="113" t="s">
        <v>171</v>
      </c>
      <c r="B21" s="123">
        <v>3038</v>
      </c>
    </row>
    <row r="22" spans="1:2" x14ac:dyDescent="0.25">
      <c r="A22" s="112" t="s">
        <v>134</v>
      </c>
      <c r="B22" s="123"/>
    </row>
    <row r="23" spans="1:2" x14ac:dyDescent="0.25">
      <c r="A23" s="282" t="s">
        <v>2</v>
      </c>
      <c r="B23" s="123">
        <v>1030.31</v>
      </c>
    </row>
    <row r="24" spans="1:2" x14ac:dyDescent="0.25">
      <c r="A24" s="282" t="s">
        <v>199</v>
      </c>
      <c r="B24" s="123">
        <v>10855.16</v>
      </c>
    </row>
    <row r="25" spans="1:2" x14ac:dyDescent="0.25">
      <c r="A25" s="282" t="s">
        <v>3</v>
      </c>
      <c r="B25" s="123">
        <v>2089.9</v>
      </c>
    </row>
    <row r="26" spans="1:2" x14ac:dyDescent="0.25">
      <c r="A26" s="282" t="s">
        <v>99</v>
      </c>
      <c r="B26" s="123">
        <v>2158.02</v>
      </c>
    </row>
    <row r="27" spans="1:2" x14ac:dyDescent="0.25">
      <c r="A27" s="282" t="s">
        <v>142</v>
      </c>
      <c r="B27" s="123">
        <v>42920.12</v>
      </c>
    </row>
    <row r="28" spans="1:2" x14ac:dyDescent="0.25">
      <c r="A28" s="282" t="s">
        <v>8</v>
      </c>
      <c r="B28" s="123">
        <v>3127.49</v>
      </c>
    </row>
    <row r="29" spans="1:2" x14ac:dyDescent="0.25">
      <c r="A29" s="282" t="s">
        <v>27</v>
      </c>
      <c r="B29" s="123">
        <v>9228.98</v>
      </c>
    </row>
    <row r="30" spans="1:2" x14ac:dyDescent="0.25">
      <c r="A30" s="282" t="s">
        <v>117</v>
      </c>
      <c r="B30" s="123">
        <v>55033.93</v>
      </c>
    </row>
    <row r="31" spans="1:2" x14ac:dyDescent="0.25">
      <c r="A31" s="282" t="s">
        <v>118</v>
      </c>
      <c r="B31" s="123">
        <v>89125.64</v>
      </c>
    </row>
    <row r="32" spans="1:2" x14ac:dyDescent="0.25">
      <c r="A32" s="282" t="s">
        <v>102</v>
      </c>
      <c r="B32" s="123">
        <v>3363.75</v>
      </c>
    </row>
    <row r="33" spans="1:2" x14ac:dyDescent="0.25">
      <c r="A33" s="167" t="s">
        <v>128</v>
      </c>
      <c r="B33" s="123"/>
    </row>
    <row r="34" spans="1:2" x14ac:dyDescent="0.25">
      <c r="A34" s="282" t="s">
        <v>112</v>
      </c>
      <c r="B34" s="123">
        <v>29682.400000000001</v>
      </c>
    </row>
    <row r="35" spans="1:2" x14ac:dyDescent="0.25">
      <c r="A35" s="282" t="s">
        <v>1</v>
      </c>
      <c r="B35" s="123">
        <v>254.32</v>
      </c>
    </row>
    <row r="36" spans="1:2" ht="16.2" customHeight="1" x14ac:dyDescent="0.25">
      <c r="A36" s="282" t="s">
        <v>141</v>
      </c>
      <c r="B36" s="123">
        <v>8779.4699999999993</v>
      </c>
    </row>
    <row r="37" spans="1:2" x14ac:dyDescent="0.25">
      <c r="A37" s="282" t="s">
        <v>205</v>
      </c>
      <c r="B37" s="123">
        <v>2943.31</v>
      </c>
    </row>
    <row r="38" spans="1:2" x14ac:dyDescent="0.25">
      <c r="A38" s="282" t="s">
        <v>140</v>
      </c>
      <c r="B38" s="123">
        <v>295.48</v>
      </c>
    </row>
    <row r="39" spans="1:2" x14ac:dyDescent="0.25">
      <c r="A39" s="282" t="s">
        <v>162</v>
      </c>
      <c r="B39" s="123">
        <v>44.4</v>
      </c>
    </row>
    <row r="40" spans="1:2" x14ac:dyDescent="0.25">
      <c r="A40" s="282" t="s">
        <v>113</v>
      </c>
      <c r="B40" s="123">
        <v>105.94</v>
      </c>
    </row>
    <row r="41" spans="1:2" x14ac:dyDescent="0.25">
      <c r="A41" s="282" t="s">
        <v>143</v>
      </c>
      <c r="B41" s="123">
        <v>24351.98</v>
      </c>
    </row>
    <row r="42" spans="1:2" x14ac:dyDescent="0.25">
      <c r="A42" s="282" t="s">
        <v>7</v>
      </c>
      <c r="B42" s="123">
        <v>33498.76</v>
      </c>
    </row>
    <row r="43" spans="1:2" x14ac:dyDescent="0.25">
      <c r="A43" s="282" t="s">
        <v>206</v>
      </c>
      <c r="B43" s="123">
        <v>39.520000000000003</v>
      </c>
    </row>
    <row r="44" spans="1:2" x14ac:dyDescent="0.25">
      <c r="A44" s="282" t="s">
        <v>39</v>
      </c>
      <c r="B44" s="123">
        <v>1658.46</v>
      </c>
    </row>
    <row r="45" spans="1:2" x14ac:dyDescent="0.25">
      <c r="A45" s="282" t="s">
        <v>201</v>
      </c>
      <c r="B45" s="123">
        <v>2714</v>
      </c>
    </row>
    <row r="46" spans="1:2" x14ac:dyDescent="0.25">
      <c r="A46" s="282" t="s">
        <v>164</v>
      </c>
      <c r="B46" s="123">
        <v>1446.41</v>
      </c>
    </row>
    <row r="47" spans="1:2" x14ac:dyDescent="0.25">
      <c r="A47" s="282" t="s">
        <v>101</v>
      </c>
      <c r="B47" s="123">
        <v>1751.64</v>
      </c>
    </row>
    <row r="48" spans="1:2" x14ac:dyDescent="0.25">
      <c r="A48" s="282" t="s">
        <v>120</v>
      </c>
      <c r="B48" s="123">
        <v>1665.32</v>
      </c>
    </row>
    <row r="49" spans="1:2" x14ac:dyDescent="0.25">
      <c r="A49" s="282" t="s">
        <v>49</v>
      </c>
      <c r="B49" s="123">
        <v>1058.71</v>
      </c>
    </row>
    <row r="50" spans="1:2" x14ac:dyDescent="0.25">
      <c r="A50" s="282" t="s">
        <v>105</v>
      </c>
      <c r="B50" s="123">
        <v>2960.53</v>
      </c>
    </row>
    <row r="51" spans="1:2" ht="16.2" customHeight="1" x14ac:dyDescent="0.25">
      <c r="A51" s="282" t="s">
        <v>184</v>
      </c>
      <c r="B51" s="123">
        <v>1086.48</v>
      </c>
    </row>
    <row r="52" spans="1:2" x14ac:dyDescent="0.25">
      <c r="A52" s="282" t="s">
        <v>123</v>
      </c>
      <c r="B52" s="123">
        <v>3136</v>
      </c>
    </row>
    <row r="53" spans="1:2" x14ac:dyDescent="0.25">
      <c r="A53" s="282" t="s">
        <v>158</v>
      </c>
      <c r="B53" s="123">
        <v>2909.82</v>
      </c>
    </row>
    <row r="54" spans="1:2" x14ac:dyDescent="0.25">
      <c r="A54" s="282" t="s">
        <v>114</v>
      </c>
      <c r="B54" s="123">
        <v>22842.81</v>
      </c>
    </row>
    <row r="55" spans="1:2" x14ac:dyDescent="0.25">
      <c r="A55" s="282" t="s">
        <v>32</v>
      </c>
      <c r="B55" s="123">
        <v>792.39</v>
      </c>
    </row>
    <row r="56" spans="1:2" x14ac:dyDescent="0.25">
      <c r="A56" s="282" t="s">
        <v>190</v>
      </c>
      <c r="B56" s="123">
        <v>826.97</v>
      </c>
    </row>
    <row r="57" spans="1:2" x14ac:dyDescent="0.25">
      <c r="A57" s="282" t="s">
        <v>90</v>
      </c>
      <c r="B57" s="123">
        <v>1541.71</v>
      </c>
    </row>
    <row r="58" spans="1:2" x14ac:dyDescent="0.25">
      <c r="A58" s="282" t="s">
        <v>91</v>
      </c>
      <c r="B58" s="123">
        <v>161036.88</v>
      </c>
    </row>
    <row r="59" spans="1:2" x14ac:dyDescent="0.25">
      <c r="A59" s="282" t="s">
        <v>98</v>
      </c>
      <c r="B59" s="123">
        <v>90.4</v>
      </c>
    </row>
    <row r="60" spans="1:2" x14ac:dyDescent="0.25">
      <c r="A60" s="282" t="s">
        <v>36</v>
      </c>
      <c r="B60" s="123">
        <v>12000</v>
      </c>
    </row>
    <row r="61" spans="1:2" x14ac:dyDescent="0.25">
      <c r="A61" s="282" t="s">
        <v>116</v>
      </c>
      <c r="B61" s="123">
        <v>4327.1400000000003</v>
      </c>
    </row>
    <row r="62" spans="1:2" x14ac:dyDescent="0.25">
      <c r="A62" s="282" t="s">
        <v>213</v>
      </c>
      <c r="B62" s="123">
        <v>23562.36</v>
      </c>
    </row>
    <row r="63" spans="1:2" x14ac:dyDescent="0.25">
      <c r="A63" s="282" t="s">
        <v>139</v>
      </c>
      <c r="B63" s="123">
        <v>36197.760000000002</v>
      </c>
    </row>
    <row r="64" spans="1:2" x14ac:dyDescent="0.25">
      <c r="A64" s="282" t="s">
        <v>96</v>
      </c>
      <c r="B64" s="123">
        <v>2508.96</v>
      </c>
    </row>
    <row r="65" spans="1:2" x14ac:dyDescent="0.25">
      <c r="A65" s="282" t="s">
        <v>94</v>
      </c>
      <c r="B65" s="123">
        <v>443.14</v>
      </c>
    </row>
    <row r="66" spans="1:2" x14ac:dyDescent="0.25">
      <c r="A66" s="282" t="s">
        <v>110</v>
      </c>
      <c r="B66" s="123">
        <v>3848.61</v>
      </c>
    </row>
    <row r="67" spans="1:2" x14ac:dyDescent="0.25">
      <c r="A67" s="282" t="s">
        <v>132</v>
      </c>
      <c r="B67" s="123">
        <v>294.54000000000002</v>
      </c>
    </row>
    <row r="68" spans="1:2" x14ac:dyDescent="0.25">
      <c r="A68" s="282" t="s">
        <v>157</v>
      </c>
      <c r="B68" s="123">
        <v>339.09</v>
      </c>
    </row>
    <row r="69" spans="1:2" x14ac:dyDescent="0.25">
      <c r="A69" s="282" t="s">
        <v>13</v>
      </c>
      <c r="B69" s="123">
        <v>21616.55</v>
      </c>
    </row>
    <row r="70" spans="1:2" x14ac:dyDescent="0.25">
      <c r="A70" s="281"/>
      <c r="B70" s="281"/>
    </row>
    <row r="71" spans="1:2" x14ac:dyDescent="0.25">
      <c r="A71" s="122" t="s">
        <v>133</v>
      </c>
      <c r="B71" s="45">
        <f>B7+B10+B13-B14</f>
        <v>-109914.06999999995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topLeftCell="A25" workbookViewId="0">
      <selection activeCell="A41" sqref="A41"/>
    </sheetView>
  </sheetViews>
  <sheetFormatPr defaultColWidth="8.88671875" defaultRowHeight="15.6" x14ac:dyDescent="0.3"/>
  <cols>
    <col min="1" max="1" width="56.6640625" style="206" customWidth="1"/>
    <col min="2" max="2" width="13.44140625" style="221" customWidth="1"/>
    <col min="3" max="16384" width="8.88671875" style="206"/>
  </cols>
  <sheetData>
    <row r="1" spans="1:2" x14ac:dyDescent="0.3">
      <c r="A1" s="1" t="s">
        <v>14</v>
      </c>
      <c r="B1" s="11"/>
    </row>
    <row r="2" spans="1:2" x14ac:dyDescent="0.3">
      <c r="A2" s="1" t="s">
        <v>15</v>
      </c>
      <c r="B2" s="11"/>
    </row>
    <row r="3" spans="1:2" x14ac:dyDescent="0.3">
      <c r="A3" s="1" t="s">
        <v>82</v>
      </c>
      <c r="B3" s="11"/>
    </row>
    <row r="4" spans="1:2" x14ac:dyDescent="0.3">
      <c r="A4" s="11" t="s">
        <v>194</v>
      </c>
      <c r="B4" s="11"/>
    </row>
    <row r="5" spans="1:2" x14ac:dyDescent="0.3">
      <c r="A5" s="50" t="s">
        <v>26</v>
      </c>
      <c r="B5" s="34"/>
    </row>
    <row r="6" spans="1:2" ht="16.2" thickBot="1" x14ac:dyDescent="0.35">
      <c r="A6" s="4" t="s">
        <v>17</v>
      </c>
      <c r="B6" s="6">
        <v>42524</v>
      </c>
    </row>
    <row r="7" spans="1:2" ht="16.2" thickBot="1" x14ac:dyDescent="0.35">
      <c r="A7" s="4" t="s">
        <v>18</v>
      </c>
      <c r="B7" s="6">
        <v>4018</v>
      </c>
    </row>
    <row r="8" spans="1:2" x14ac:dyDescent="0.3">
      <c r="A8" s="3" t="s">
        <v>19</v>
      </c>
      <c r="B8" s="34"/>
    </row>
    <row r="9" spans="1:2" ht="16.2" thickBot="1" x14ac:dyDescent="0.35">
      <c r="A9" s="2" t="s">
        <v>20</v>
      </c>
      <c r="B9" s="8">
        <v>342983</v>
      </c>
    </row>
    <row r="10" spans="1:2" ht="16.2" thickBot="1" x14ac:dyDescent="0.35">
      <c r="A10" s="2" t="s">
        <v>21</v>
      </c>
      <c r="B10" s="8">
        <v>353208</v>
      </c>
    </row>
    <row r="11" spans="1:2" ht="16.2" thickBot="1" x14ac:dyDescent="0.35">
      <c r="A11" s="2" t="s">
        <v>22</v>
      </c>
      <c r="B11" s="8">
        <f>SUM(B6+B9-B10)</f>
        <v>32299</v>
      </c>
    </row>
    <row r="12" spans="1:2" ht="16.2" thickBot="1" x14ac:dyDescent="0.35">
      <c r="A12" s="2" t="s">
        <v>23</v>
      </c>
      <c r="B12" s="7">
        <f>B10/B9</f>
        <v>1.0298119731881754</v>
      </c>
    </row>
    <row r="13" spans="1:2" x14ac:dyDescent="0.3">
      <c r="A13" s="30" t="s">
        <v>130</v>
      </c>
      <c r="B13" s="208">
        <v>2102</v>
      </c>
    </row>
    <row r="14" spans="1:2" x14ac:dyDescent="0.3">
      <c r="A14" s="5" t="s">
        <v>24</v>
      </c>
      <c r="B14" s="37">
        <f>SUM(B15:B60)</f>
        <v>690604.03999999957</v>
      </c>
    </row>
    <row r="15" spans="1:2" x14ac:dyDescent="0.3">
      <c r="A15" s="222" t="s">
        <v>144</v>
      </c>
      <c r="B15" s="210">
        <v>5750.4</v>
      </c>
    </row>
    <row r="16" spans="1:2" x14ac:dyDescent="0.3">
      <c r="A16" s="222" t="s">
        <v>6</v>
      </c>
      <c r="B16" s="210">
        <v>12332</v>
      </c>
    </row>
    <row r="17" spans="1:2" x14ac:dyDescent="0.3">
      <c r="A17" s="211" t="s">
        <v>129</v>
      </c>
      <c r="B17" s="212"/>
    </row>
    <row r="18" spans="1:2" x14ac:dyDescent="0.3">
      <c r="A18" s="222" t="s">
        <v>12</v>
      </c>
      <c r="B18" s="210">
        <v>8863.52</v>
      </c>
    </row>
    <row r="19" spans="1:2" x14ac:dyDescent="0.3">
      <c r="A19" s="222" t="s">
        <v>100</v>
      </c>
      <c r="B19" s="210">
        <v>89234</v>
      </c>
    </row>
    <row r="20" spans="1:2" x14ac:dyDescent="0.3">
      <c r="A20" s="222" t="s">
        <v>93</v>
      </c>
      <c r="B20" s="210">
        <v>10696</v>
      </c>
    </row>
    <row r="21" spans="1:2" x14ac:dyDescent="0.3">
      <c r="A21" s="222" t="s">
        <v>154</v>
      </c>
      <c r="B21" s="210">
        <v>1720</v>
      </c>
    </row>
    <row r="22" spans="1:2" x14ac:dyDescent="0.3">
      <c r="A22" s="211" t="s">
        <v>134</v>
      </c>
      <c r="B22" s="210"/>
    </row>
    <row r="23" spans="1:2" x14ac:dyDescent="0.3">
      <c r="A23" s="213" t="s">
        <v>1</v>
      </c>
      <c r="B23" s="210">
        <v>296728.90000000002</v>
      </c>
    </row>
    <row r="24" spans="1:2" x14ac:dyDescent="0.3">
      <c r="A24" s="213" t="s">
        <v>2</v>
      </c>
      <c r="B24" s="210">
        <v>9431.24</v>
      </c>
    </row>
    <row r="25" spans="1:2" x14ac:dyDescent="0.3">
      <c r="A25" s="213" t="s">
        <v>3</v>
      </c>
      <c r="B25" s="210">
        <v>979.61</v>
      </c>
    </row>
    <row r="26" spans="1:2" x14ac:dyDescent="0.3">
      <c r="A26" s="213" t="s">
        <v>99</v>
      </c>
      <c r="B26" s="210">
        <v>1378.91</v>
      </c>
    </row>
    <row r="27" spans="1:2" x14ac:dyDescent="0.3">
      <c r="A27" s="213" t="s">
        <v>117</v>
      </c>
      <c r="B27" s="210">
        <v>31021.43</v>
      </c>
    </row>
    <row r="28" spans="1:2" x14ac:dyDescent="0.3">
      <c r="A28" s="213" t="s">
        <v>118</v>
      </c>
      <c r="B28" s="210">
        <v>58416.54</v>
      </c>
    </row>
    <row r="29" spans="1:2" x14ac:dyDescent="0.3">
      <c r="A29" s="213" t="s">
        <v>142</v>
      </c>
      <c r="B29" s="210">
        <v>26562.59</v>
      </c>
    </row>
    <row r="30" spans="1:2" x14ac:dyDescent="0.3">
      <c r="A30" s="213" t="s">
        <v>27</v>
      </c>
      <c r="B30" s="210">
        <v>1438.98</v>
      </c>
    </row>
    <row r="31" spans="1:2" x14ac:dyDescent="0.3">
      <c r="A31" s="213" t="s">
        <v>8</v>
      </c>
      <c r="B31" s="210">
        <v>1901.19</v>
      </c>
    </row>
    <row r="32" spans="1:2" x14ac:dyDescent="0.3">
      <c r="A32" s="213" t="s">
        <v>201</v>
      </c>
      <c r="B32" s="210">
        <v>1062</v>
      </c>
    </row>
    <row r="33" spans="1:2" x14ac:dyDescent="0.3">
      <c r="A33" s="213" t="s">
        <v>102</v>
      </c>
      <c r="B33" s="210">
        <v>2691</v>
      </c>
    </row>
    <row r="34" spans="1:2" x14ac:dyDescent="0.3">
      <c r="A34" s="213" t="s">
        <v>204</v>
      </c>
      <c r="B34" s="210"/>
    </row>
    <row r="35" spans="1:2" x14ac:dyDescent="0.3">
      <c r="A35" s="213" t="s">
        <v>112</v>
      </c>
      <c r="B35" s="210">
        <v>16398.46</v>
      </c>
    </row>
    <row r="36" spans="1:2" ht="19.8" customHeight="1" x14ac:dyDescent="0.3">
      <c r="A36" s="213" t="s">
        <v>141</v>
      </c>
      <c r="B36" s="210">
        <v>9382.24</v>
      </c>
    </row>
    <row r="37" spans="1:2" x14ac:dyDescent="0.3">
      <c r="A37" s="213" t="s">
        <v>168</v>
      </c>
      <c r="B37" s="210">
        <v>4881.6400000000003</v>
      </c>
    </row>
    <row r="38" spans="1:2" x14ac:dyDescent="0.3">
      <c r="A38" s="213" t="s">
        <v>140</v>
      </c>
      <c r="B38" s="210">
        <v>1160.83</v>
      </c>
    </row>
    <row r="39" spans="1:2" x14ac:dyDescent="0.3">
      <c r="A39" s="213" t="s">
        <v>122</v>
      </c>
      <c r="B39" s="210">
        <v>4408.1000000000004</v>
      </c>
    </row>
    <row r="40" spans="1:2" x14ac:dyDescent="0.3">
      <c r="A40" s="213" t="s">
        <v>4</v>
      </c>
      <c r="B40" s="210">
        <v>683.18</v>
      </c>
    </row>
    <row r="41" spans="1:2" x14ac:dyDescent="0.3">
      <c r="A41" s="213" t="s">
        <v>143</v>
      </c>
      <c r="B41" s="210">
        <v>14483.57</v>
      </c>
    </row>
    <row r="42" spans="1:2" x14ac:dyDescent="0.3">
      <c r="A42" s="213" t="s">
        <v>110</v>
      </c>
      <c r="B42" s="210">
        <v>162.47</v>
      </c>
    </row>
    <row r="43" spans="1:2" x14ac:dyDescent="0.3">
      <c r="A43" s="213" t="s">
        <v>157</v>
      </c>
      <c r="B43" s="210">
        <v>432.67</v>
      </c>
    </row>
    <row r="44" spans="1:2" x14ac:dyDescent="0.3">
      <c r="A44" s="213" t="s">
        <v>113</v>
      </c>
      <c r="B44" s="210">
        <v>105.94</v>
      </c>
    </row>
    <row r="45" spans="1:2" x14ac:dyDescent="0.3">
      <c r="A45" s="213" t="s">
        <v>7</v>
      </c>
      <c r="B45" s="210">
        <v>18548.830000000002</v>
      </c>
    </row>
    <row r="46" spans="1:2" x14ac:dyDescent="0.3">
      <c r="A46" s="213" t="s">
        <v>145</v>
      </c>
      <c r="B46" s="210">
        <v>695.97</v>
      </c>
    </row>
    <row r="47" spans="1:2" x14ac:dyDescent="0.3">
      <c r="A47" s="213" t="s">
        <v>146</v>
      </c>
      <c r="B47" s="210">
        <v>138.69</v>
      </c>
    </row>
    <row r="48" spans="1:2" ht="31.2" x14ac:dyDescent="0.3">
      <c r="A48" s="213" t="s">
        <v>202</v>
      </c>
      <c r="B48" s="210">
        <v>208.03</v>
      </c>
    </row>
    <row r="49" spans="1:2" x14ac:dyDescent="0.3">
      <c r="A49" s="213" t="s">
        <v>101</v>
      </c>
      <c r="B49" s="210">
        <v>979.36</v>
      </c>
    </row>
    <row r="50" spans="1:2" x14ac:dyDescent="0.3">
      <c r="A50" s="213" t="s">
        <v>138</v>
      </c>
      <c r="B50" s="210">
        <v>169.55</v>
      </c>
    </row>
    <row r="51" spans="1:2" x14ac:dyDescent="0.3">
      <c r="A51" s="213" t="s">
        <v>115</v>
      </c>
      <c r="B51" s="210">
        <v>1673.75</v>
      </c>
    </row>
    <row r="52" spans="1:2" x14ac:dyDescent="0.3">
      <c r="A52" s="213" t="s">
        <v>156</v>
      </c>
      <c r="B52" s="210">
        <v>4026.13</v>
      </c>
    </row>
    <row r="53" spans="1:2" x14ac:dyDescent="0.3">
      <c r="A53" s="213" t="s">
        <v>87</v>
      </c>
      <c r="B53" s="210">
        <v>1916</v>
      </c>
    </row>
    <row r="54" spans="1:2" x14ac:dyDescent="0.3">
      <c r="A54" s="213" t="s">
        <v>36</v>
      </c>
      <c r="B54" s="210">
        <v>12000</v>
      </c>
    </row>
    <row r="55" spans="1:2" x14ac:dyDescent="0.3">
      <c r="A55" s="213" t="s">
        <v>125</v>
      </c>
      <c r="B55" s="210">
        <v>4536.13</v>
      </c>
    </row>
    <row r="56" spans="1:2" x14ac:dyDescent="0.3">
      <c r="A56" s="213" t="s">
        <v>116</v>
      </c>
      <c r="B56" s="210">
        <v>2373.4699999999998</v>
      </c>
    </row>
    <row r="57" spans="1:2" x14ac:dyDescent="0.3">
      <c r="A57" s="213" t="s">
        <v>203</v>
      </c>
      <c r="B57" s="210">
        <v>18500</v>
      </c>
    </row>
    <row r="58" spans="1:2" x14ac:dyDescent="0.3">
      <c r="A58" s="213" t="s">
        <v>96</v>
      </c>
      <c r="B58" s="210">
        <v>4287.6400000000003</v>
      </c>
    </row>
    <row r="59" spans="1:2" x14ac:dyDescent="0.3">
      <c r="A59" s="213" t="s">
        <v>13</v>
      </c>
      <c r="B59" s="210">
        <v>6011.08</v>
      </c>
    </row>
    <row r="60" spans="1:2" x14ac:dyDescent="0.3">
      <c r="A60" s="213" t="s">
        <v>103</v>
      </c>
      <c r="B60" s="210">
        <v>2232</v>
      </c>
    </row>
    <row r="61" spans="1:2" x14ac:dyDescent="0.3">
      <c r="A61" s="209"/>
      <c r="B61" s="214"/>
    </row>
    <row r="62" spans="1:2" x14ac:dyDescent="0.3">
      <c r="A62" s="171" t="s">
        <v>25</v>
      </c>
      <c r="B62" s="18">
        <f>B7+B10+B13-B14</f>
        <v>-331276.03999999957</v>
      </c>
    </row>
    <row r="63" spans="1:2" x14ac:dyDescent="0.3">
      <c r="A63" s="215"/>
      <c r="B63" s="216"/>
    </row>
    <row r="64" spans="1:2" x14ac:dyDescent="0.3">
      <c r="A64" s="215"/>
      <c r="B64" s="216"/>
    </row>
    <row r="65" spans="1:2" x14ac:dyDescent="0.3">
      <c r="A65" s="217"/>
      <c r="B65" s="218"/>
    </row>
    <row r="66" spans="1:2" x14ac:dyDescent="0.3">
      <c r="A66" s="217"/>
      <c r="B66" s="218"/>
    </row>
    <row r="67" spans="1:2" x14ac:dyDescent="0.3">
      <c r="A67" s="217"/>
      <c r="B67" s="218"/>
    </row>
    <row r="68" spans="1:2" x14ac:dyDescent="0.3">
      <c r="A68" s="217"/>
      <c r="B68" s="218"/>
    </row>
    <row r="69" spans="1:2" x14ac:dyDescent="0.3">
      <c r="A69" s="217"/>
      <c r="B69" s="218"/>
    </row>
    <row r="70" spans="1:2" x14ac:dyDescent="0.3">
      <c r="A70" s="217"/>
      <c r="B70" s="218"/>
    </row>
    <row r="71" spans="1:2" x14ac:dyDescent="0.3">
      <c r="A71" s="217"/>
      <c r="B71" s="218"/>
    </row>
    <row r="72" spans="1:2" x14ac:dyDescent="0.3">
      <c r="A72" s="217"/>
      <c r="B72" s="218"/>
    </row>
    <row r="73" spans="1:2" x14ac:dyDescent="0.3">
      <c r="A73" s="217"/>
      <c r="B73" s="218"/>
    </row>
    <row r="74" spans="1:2" x14ac:dyDescent="0.3">
      <c r="A74" s="217"/>
      <c r="B74" s="218"/>
    </row>
    <row r="75" spans="1:2" x14ac:dyDescent="0.3">
      <c r="A75" s="217"/>
      <c r="B75" s="218"/>
    </row>
    <row r="76" spans="1:2" x14ac:dyDescent="0.3">
      <c r="A76" s="217"/>
      <c r="B76" s="218"/>
    </row>
    <row r="77" spans="1:2" x14ac:dyDescent="0.3">
      <c r="A77" s="217"/>
      <c r="B77" s="218"/>
    </row>
    <row r="78" spans="1:2" x14ac:dyDescent="0.3">
      <c r="A78" s="217"/>
      <c r="B78" s="218"/>
    </row>
    <row r="79" spans="1:2" x14ac:dyDescent="0.3">
      <c r="A79" s="217"/>
      <c r="B79" s="218"/>
    </row>
    <row r="80" spans="1:2" x14ac:dyDescent="0.3">
      <c r="A80" s="217"/>
      <c r="B80" s="218"/>
    </row>
    <row r="81" spans="1:2" x14ac:dyDescent="0.3">
      <c r="A81" s="217"/>
      <c r="B81" s="218"/>
    </row>
    <row r="82" spans="1:2" x14ac:dyDescent="0.3">
      <c r="A82" s="217"/>
      <c r="B82" s="218"/>
    </row>
    <row r="83" spans="1:2" x14ac:dyDescent="0.3">
      <c r="A83" s="217"/>
      <c r="B83" s="218"/>
    </row>
    <row r="84" spans="1:2" x14ac:dyDescent="0.3">
      <c r="A84" s="217"/>
      <c r="B84" s="218"/>
    </row>
    <row r="85" spans="1:2" x14ac:dyDescent="0.3">
      <c r="A85" s="217"/>
      <c r="B85" s="218"/>
    </row>
    <row r="86" spans="1:2" x14ac:dyDescent="0.3">
      <c r="A86" s="217"/>
      <c r="B86" s="218"/>
    </row>
    <row r="87" spans="1:2" x14ac:dyDescent="0.3">
      <c r="A87" s="217"/>
      <c r="B87" s="218"/>
    </row>
    <row r="88" spans="1:2" x14ac:dyDescent="0.3">
      <c r="A88" s="217"/>
      <c r="B88" s="219"/>
    </row>
    <row r="89" spans="1:2" x14ac:dyDescent="0.3">
      <c r="A89" s="217"/>
      <c r="B89" s="219"/>
    </row>
    <row r="90" spans="1:2" x14ac:dyDescent="0.3">
      <c r="A90" s="220"/>
    </row>
    <row r="91" spans="1:2" x14ac:dyDescent="0.3">
      <c r="A91" s="220"/>
    </row>
    <row r="92" spans="1:2" x14ac:dyDescent="0.3">
      <c r="A92" s="220"/>
    </row>
    <row r="93" spans="1:2" x14ac:dyDescent="0.3">
      <c r="A93" s="220"/>
    </row>
    <row r="94" spans="1:2" x14ac:dyDescent="0.3">
      <c r="A94" s="220"/>
    </row>
    <row r="95" spans="1:2" x14ac:dyDescent="0.3">
      <c r="A95" s="220"/>
    </row>
    <row r="96" spans="1:2" x14ac:dyDescent="0.3">
      <c r="A96" s="220"/>
    </row>
    <row r="97" spans="1:1" x14ac:dyDescent="0.3">
      <c r="A97" s="220"/>
    </row>
    <row r="98" spans="1:1" x14ac:dyDescent="0.3">
      <c r="A98" s="220"/>
    </row>
    <row r="99" spans="1:1" x14ac:dyDescent="0.3">
      <c r="A99" s="220"/>
    </row>
    <row r="100" spans="1:1" x14ac:dyDescent="0.3">
      <c r="A100" s="220"/>
    </row>
    <row r="101" spans="1:1" x14ac:dyDescent="0.3">
      <c r="A101" s="220"/>
    </row>
    <row r="102" spans="1:1" x14ac:dyDescent="0.3">
      <c r="A102" s="220"/>
    </row>
    <row r="103" spans="1:1" x14ac:dyDescent="0.3">
      <c r="A103" s="220"/>
    </row>
    <row r="104" spans="1:1" x14ac:dyDescent="0.3">
      <c r="A104" s="220"/>
    </row>
    <row r="105" spans="1:1" x14ac:dyDescent="0.3">
      <c r="A105" s="220"/>
    </row>
    <row r="106" spans="1:1" x14ac:dyDescent="0.3">
      <c r="A106" s="220"/>
    </row>
    <row r="107" spans="1:1" x14ac:dyDescent="0.3">
      <c r="A107" s="220"/>
    </row>
    <row r="108" spans="1:1" x14ac:dyDescent="0.3">
      <c r="A108" s="220"/>
    </row>
    <row r="109" spans="1:1" x14ac:dyDescent="0.3">
      <c r="A109" s="220"/>
    </row>
    <row r="110" spans="1:1" x14ac:dyDescent="0.3">
      <c r="A110" s="220"/>
    </row>
    <row r="111" spans="1:1" x14ac:dyDescent="0.3">
      <c r="A111" s="220"/>
    </row>
    <row r="112" spans="1:1" x14ac:dyDescent="0.3">
      <c r="A112" s="220"/>
    </row>
    <row r="113" spans="1:1" x14ac:dyDescent="0.3">
      <c r="A113" s="220"/>
    </row>
    <row r="114" spans="1:1" x14ac:dyDescent="0.3">
      <c r="A114" s="220"/>
    </row>
    <row r="115" spans="1:1" x14ac:dyDescent="0.3">
      <c r="A115" s="220"/>
    </row>
    <row r="116" spans="1:1" x14ac:dyDescent="0.3">
      <c r="A116" s="220"/>
    </row>
    <row r="117" spans="1:1" x14ac:dyDescent="0.3">
      <c r="A117" s="220"/>
    </row>
    <row r="118" spans="1:1" x14ac:dyDescent="0.3">
      <c r="A118" s="220"/>
    </row>
    <row r="119" spans="1:1" x14ac:dyDescent="0.3">
      <c r="A119" s="220"/>
    </row>
    <row r="120" spans="1:1" x14ac:dyDescent="0.3">
      <c r="A120" s="220"/>
    </row>
    <row r="121" spans="1:1" x14ac:dyDescent="0.3">
      <c r="A121" s="220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0" workbookViewId="0">
      <selection activeCell="A53" sqref="A53"/>
    </sheetView>
  </sheetViews>
  <sheetFormatPr defaultColWidth="8.88671875" defaultRowHeight="13.8" x14ac:dyDescent="0.25"/>
  <cols>
    <col min="1" max="1" width="60.44140625" style="46" customWidth="1"/>
    <col min="2" max="2" width="14.1093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51</v>
      </c>
      <c r="B5" s="56"/>
    </row>
    <row r="6" spans="1:2" x14ac:dyDescent="0.25">
      <c r="A6" s="21" t="s">
        <v>17</v>
      </c>
      <c r="B6" s="22">
        <v>21842</v>
      </c>
    </row>
    <row r="7" spans="1:2" x14ac:dyDescent="0.25">
      <c r="A7" s="21" t="s">
        <v>18</v>
      </c>
      <c r="B7" s="22">
        <v>-18027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335757</v>
      </c>
    </row>
    <row r="10" spans="1:2" x14ac:dyDescent="0.25">
      <c r="A10" s="21" t="s">
        <v>21</v>
      </c>
      <c r="B10" s="22">
        <v>343689</v>
      </c>
    </row>
    <row r="11" spans="1:2" x14ac:dyDescent="0.25">
      <c r="A11" s="21" t="s">
        <v>111</v>
      </c>
      <c r="B11" s="22">
        <f>B6+B9-B10</f>
        <v>13910</v>
      </c>
    </row>
    <row r="12" spans="1:2" x14ac:dyDescent="0.25">
      <c r="A12" s="21" t="s">
        <v>23</v>
      </c>
      <c r="B12" s="24">
        <f>B10/B9</f>
        <v>1.0236242282364925</v>
      </c>
    </row>
    <row r="13" spans="1:2" x14ac:dyDescent="0.25">
      <c r="A13" s="21" t="s">
        <v>130</v>
      </c>
      <c r="B13" s="22">
        <v>2102</v>
      </c>
    </row>
    <row r="14" spans="1:2" x14ac:dyDescent="0.25">
      <c r="A14" s="25" t="s">
        <v>29</v>
      </c>
      <c r="B14" s="32">
        <f>SUM(B15:B52)</f>
        <v>346575.58</v>
      </c>
    </row>
    <row r="15" spans="1:2" ht="15" customHeight="1" x14ac:dyDescent="0.25">
      <c r="A15" s="178" t="s">
        <v>144</v>
      </c>
      <c r="B15" s="124">
        <v>6338.28</v>
      </c>
    </row>
    <row r="16" spans="1:2" ht="15.75" customHeight="1" x14ac:dyDescent="0.25">
      <c r="A16" s="178" t="s">
        <v>6</v>
      </c>
      <c r="B16" s="124">
        <v>15348.56</v>
      </c>
    </row>
    <row r="17" spans="1:2" ht="17.25" customHeight="1" x14ac:dyDescent="0.25">
      <c r="A17" s="167" t="s">
        <v>129</v>
      </c>
      <c r="B17" s="124"/>
    </row>
    <row r="18" spans="1:2" x14ac:dyDescent="0.25">
      <c r="A18" s="178" t="s">
        <v>12</v>
      </c>
      <c r="B18" s="124">
        <v>10188</v>
      </c>
    </row>
    <row r="19" spans="1:2" x14ac:dyDescent="0.25">
      <c r="A19" s="178" t="s">
        <v>100</v>
      </c>
      <c r="B19" s="124">
        <v>87151</v>
      </c>
    </row>
    <row r="20" spans="1:2" x14ac:dyDescent="0.25">
      <c r="A20" s="178" t="s">
        <v>93</v>
      </c>
      <c r="B20" s="124">
        <v>10387</v>
      </c>
    </row>
    <row r="21" spans="1:2" x14ac:dyDescent="0.25">
      <c r="A21" s="113" t="s">
        <v>171</v>
      </c>
      <c r="B21" s="124">
        <v>1674</v>
      </c>
    </row>
    <row r="22" spans="1:2" x14ac:dyDescent="0.25">
      <c r="A22" s="181" t="s">
        <v>134</v>
      </c>
      <c r="B22" s="124"/>
    </row>
    <row r="23" spans="1:2" x14ac:dyDescent="0.25">
      <c r="A23" s="283" t="s">
        <v>2</v>
      </c>
      <c r="B23" s="124">
        <v>827.73</v>
      </c>
    </row>
    <row r="24" spans="1:2" x14ac:dyDescent="0.25">
      <c r="A24" s="283" t="s">
        <v>199</v>
      </c>
      <c r="B24" s="124">
        <v>7284.82</v>
      </c>
    </row>
    <row r="25" spans="1:2" x14ac:dyDescent="0.25">
      <c r="A25" s="283" t="s">
        <v>3</v>
      </c>
      <c r="B25" s="124">
        <v>783.08</v>
      </c>
    </row>
    <row r="26" spans="1:2" x14ac:dyDescent="0.25">
      <c r="A26" s="283" t="s">
        <v>8</v>
      </c>
      <c r="B26" s="124">
        <v>791.93</v>
      </c>
    </row>
    <row r="27" spans="1:2" x14ac:dyDescent="0.25">
      <c r="A27" s="283" t="s">
        <v>5</v>
      </c>
      <c r="B27" s="124">
        <v>190</v>
      </c>
    </row>
    <row r="28" spans="1:2" x14ac:dyDescent="0.25">
      <c r="A28" s="283" t="s">
        <v>99</v>
      </c>
      <c r="B28" s="124">
        <v>1286.6600000000001</v>
      </c>
    </row>
    <row r="29" spans="1:2" x14ac:dyDescent="0.25">
      <c r="A29" s="283" t="s">
        <v>142</v>
      </c>
      <c r="B29" s="124">
        <v>25588.53</v>
      </c>
    </row>
    <row r="30" spans="1:2" x14ac:dyDescent="0.25">
      <c r="A30" s="283" t="s">
        <v>27</v>
      </c>
      <c r="B30" s="124">
        <v>4183.93</v>
      </c>
    </row>
    <row r="31" spans="1:2" x14ac:dyDescent="0.25">
      <c r="A31" s="283" t="s">
        <v>117</v>
      </c>
      <c r="B31" s="124">
        <v>33777.33</v>
      </c>
    </row>
    <row r="32" spans="1:2" x14ac:dyDescent="0.25">
      <c r="A32" s="283" t="s">
        <v>118</v>
      </c>
      <c r="B32" s="124">
        <v>52153.96</v>
      </c>
    </row>
    <row r="33" spans="1:2" x14ac:dyDescent="0.25">
      <c r="A33" s="283" t="s">
        <v>102</v>
      </c>
      <c r="B33" s="124">
        <v>2691</v>
      </c>
    </row>
    <row r="34" spans="1:2" x14ac:dyDescent="0.25">
      <c r="A34" s="167" t="s">
        <v>128</v>
      </c>
      <c r="B34" s="124"/>
    </row>
    <row r="35" spans="1:2" x14ac:dyDescent="0.25">
      <c r="A35" s="283" t="s">
        <v>112</v>
      </c>
      <c r="B35" s="124">
        <v>16057.68</v>
      </c>
    </row>
    <row r="36" spans="1:2" x14ac:dyDescent="0.25">
      <c r="A36" s="283" t="s">
        <v>1</v>
      </c>
      <c r="B36" s="124">
        <v>721.12</v>
      </c>
    </row>
    <row r="37" spans="1:2" x14ac:dyDescent="0.25">
      <c r="A37" s="283" t="s">
        <v>141</v>
      </c>
      <c r="B37" s="124">
        <v>6584.13</v>
      </c>
    </row>
    <row r="38" spans="1:2" x14ac:dyDescent="0.25">
      <c r="A38" s="283" t="s">
        <v>140</v>
      </c>
      <c r="B38" s="124">
        <v>295.48</v>
      </c>
    </row>
    <row r="39" spans="1:2" x14ac:dyDescent="0.25">
      <c r="A39" s="283" t="s">
        <v>162</v>
      </c>
      <c r="B39" s="124">
        <v>975</v>
      </c>
    </row>
    <row r="40" spans="1:2" x14ac:dyDescent="0.25">
      <c r="A40" s="283" t="s">
        <v>7</v>
      </c>
      <c r="B40" s="124">
        <v>18146.669999999998</v>
      </c>
    </row>
    <row r="41" spans="1:2" x14ac:dyDescent="0.25">
      <c r="A41" s="283" t="s">
        <v>143</v>
      </c>
      <c r="B41" s="124">
        <v>14536.19</v>
      </c>
    </row>
    <row r="42" spans="1:2" x14ac:dyDescent="0.25">
      <c r="A42" s="283" t="s">
        <v>110</v>
      </c>
      <c r="B42" s="124">
        <v>3208.02</v>
      </c>
    </row>
    <row r="43" spans="1:2" x14ac:dyDescent="0.25">
      <c r="A43" s="283" t="s">
        <v>132</v>
      </c>
      <c r="B43" s="124">
        <v>356.05</v>
      </c>
    </row>
    <row r="44" spans="1:2" x14ac:dyDescent="0.25">
      <c r="A44" s="283" t="s">
        <v>157</v>
      </c>
      <c r="B44" s="124">
        <v>288.45</v>
      </c>
    </row>
    <row r="45" spans="1:2" x14ac:dyDescent="0.25">
      <c r="A45" s="283" t="s">
        <v>101</v>
      </c>
      <c r="B45" s="124">
        <v>922.89</v>
      </c>
    </row>
    <row r="46" spans="1:2" x14ac:dyDescent="0.25">
      <c r="A46" s="283" t="s">
        <v>206</v>
      </c>
      <c r="B46" s="124">
        <v>20.99</v>
      </c>
    </row>
    <row r="47" spans="1:2" x14ac:dyDescent="0.25">
      <c r="A47" s="283" t="s">
        <v>201</v>
      </c>
      <c r="B47" s="124">
        <v>1062</v>
      </c>
    </row>
    <row r="48" spans="1:2" x14ac:dyDescent="0.25">
      <c r="A48" s="283" t="s">
        <v>113</v>
      </c>
      <c r="B48" s="124">
        <v>105.94</v>
      </c>
    </row>
    <row r="49" spans="1:2" x14ac:dyDescent="0.25">
      <c r="A49" s="283" t="s">
        <v>114</v>
      </c>
      <c r="B49" s="124">
        <v>10987.2</v>
      </c>
    </row>
    <row r="50" spans="1:2" x14ac:dyDescent="0.25">
      <c r="A50" s="283" t="s">
        <v>116</v>
      </c>
      <c r="B50" s="124">
        <v>2333.6999999999998</v>
      </c>
    </row>
    <row r="51" spans="1:2" x14ac:dyDescent="0.25">
      <c r="A51" s="283" t="s">
        <v>13</v>
      </c>
      <c r="B51" s="124">
        <v>8309.26</v>
      </c>
    </row>
    <row r="52" spans="1:2" x14ac:dyDescent="0.25">
      <c r="A52" s="283" t="s">
        <v>103</v>
      </c>
      <c r="B52" s="124">
        <v>1019</v>
      </c>
    </row>
    <row r="53" spans="1:2" x14ac:dyDescent="0.25">
      <c r="A53" s="285"/>
      <c r="B53" s="124"/>
    </row>
    <row r="54" spans="1:2" x14ac:dyDescent="0.25">
      <c r="A54" s="25" t="s">
        <v>25</v>
      </c>
      <c r="B54" s="45">
        <f>B7+B10+B13-B14</f>
        <v>-18811.580000000016</v>
      </c>
    </row>
    <row r="55" spans="1:2" x14ac:dyDescent="0.25">
      <c r="A55" s="284"/>
      <c r="B55" s="284"/>
    </row>
    <row r="56" spans="1:2" x14ac:dyDescent="0.25">
      <c r="A56" s="284"/>
      <c r="B56" s="284"/>
    </row>
    <row r="57" spans="1:2" x14ac:dyDescent="0.25">
      <c r="A57" s="284"/>
      <c r="B57" s="284"/>
    </row>
    <row r="58" spans="1:2" x14ac:dyDescent="0.25">
      <c r="A58" s="284"/>
      <c r="B58" s="284"/>
    </row>
    <row r="59" spans="1:2" x14ac:dyDescent="0.25">
      <c r="A59" s="284"/>
      <c r="B59" s="284"/>
    </row>
    <row r="60" spans="1:2" x14ac:dyDescent="0.25">
      <c r="A60" s="284"/>
      <c r="B60" s="284"/>
    </row>
    <row r="61" spans="1:2" x14ac:dyDescent="0.25">
      <c r="A61" s="284"/>
      <c r="B61" s="284"/>
    </row>
    <row r="62" spans="1:2" x14ac:dyDescent="0.25">
      <c r="A62" s="284"/>
      <c r="B62" s="284"/>
    </row>
    <row r="63" spans="1:2" x14ac:dyDescent="0.25">
      <c r="A63" s="284"/>
      <c r="B63" s="284"/>
    </row>
    <row r="64" spans="1:2" x14ac:dyDescent="0.25">
      <c r="A64" s="284"/>
      <c r="B64" s="284"/>
    </row>
    <row r="65" spans="1:2" x14ac:dyDescent="0.25">
      <c r="A65" s="284"/>
      <c r="B65" s="284"/>
    </row>
  </sheetData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19" workbookViewId="0">
      <selection activeCell="A21" sqref="A21"/>
    </sheetView>
  </sheetViews>
  <sheetFormatPr defaultColWidth="8.88671875" defaultRowHeight="13.8" x14ac:dyDescent="0.25"/>
  <cols>
    <col min="1" max="1" width="58.5546875" style="46" customWidth="1"/>
    <col min="2" max="2" width="18.88671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52</v>
      </c>
      <c r="B5" s="56"/>
    </row>
    <row r="6" spans="1:2" x14ac:dyDescent="0.25">
      <c r="A6" s="21" t="s">
        <v>17</v>
      </c>
      <c r="B6" s="22">
        <v>1</v>
      </c>
    </row>
    <row r="7" spans="1:2" x14ac:dyDescent="0.25">
      <c r="A7" s="21" t="s">
        <v>18</v>
      </c>
      <c r="B7" s="22">
        <v>7339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72792</v>
      </c>
    </row>
    <row r="10" spans="1:2" x14ac:dyDescent="0.25">
      <c r="A10" s="21" t="s">
        <v>21</v>
      </c>
      <c r="B10" s="22">
        <v>73880</v>
      </c>
    </row>
    <row r="11" spans="1:2" x14ac:dyDescent="0.25">
      <c r="A11" s="21" t="s">
        <v>111</v>
      </c>
      <c r="B11" s="22">
        <f>B6+B9-B10</f>
        <v>-1087</v>
      </c>
    </row>
    <row r="12" spans="1:2" x14ac:dyDescent="0.25">
      <c r="A12" s="21" t="s">
        <v>23</v>
      </c>
      <c r="B12" s="24">
        <f>B10/B9</f>
        <v>1.0149466974392791</v>
      </c>
    </row>
    <row r="13" spans="1:2" x14ac:dyDescent="0.25">
      <c r="A13" s="21" t="s">
        <v>130</v>
      </c>
      <c r="B13" s="22"/>
    </row>
    <row r="14" spans="1:2" x14ac:dyDescent="0.25">
      <c r="A14" s="25" t="s">
        <v>29</v>
      </c>
      <c r="B14" s="32">
        <f>SUM(B15:B42)</f>
        <v>74522.110000000015</v>
      </c>
    </row>
    <row r="15" spans="1:2" x14ac:dyDescent="0.25">
      <c r="A15" s="178" t="s">
        <v>144</v>
      </c>
      <c r="B15" s="125">
        <v>690.12</v>
      </c>
    </row>
    <row r="16" spans="1:2" x14ac:dyDescent="0.25">
      <c r="A16" s="178" t="s">
        <v>6</v>
      </c>
      <c r="B16" s="125">
        <v>951.83</v>
      </c>
    </row>
    <row r="17" spans="1:2" x14ac:dyDescent="0.25">
      <c r="A17" s="167" t="s">
        <v>129</v>
      </c>
      <c r="B17" s="125"/>
    </row>
    <row r="18" spans="1:2" x14ac:dyDescent="0.25">
      <c r="A18" s="113" t="s">
        <v>12</v>
      </c>
      <c r="B18" s="287">
        <v>2040</v>
      </c>
    </row>
    <row r="19" spans="1:2" x14ac:dyDescent="0.25">
      <c r="A19" s="113" t="s">
        <v>100</v>
      </c>
      <c r="B19" s="287">
        <v>18791</v>
      </c>
    </row>
    <row r="20" spans="1:2" x14ac:dyDescent="0.25">
      <c r="A20" s="113" t="s">
        <v>93</v>
      </c>
      <c r="B20" s="287">
        <v>2267</v>
      </c>
    </row>
    <row r="21" spans="1:2" x14ac:dyDescent="0.25">
      <c r="A21" s="113" t="s">
        <v>154</v>
      </c>
      <c r="B21" s="287">
        <v>360</v>
      </c>
    </row>
    <row r="22" spans="1:2" x14ac:dyDescent="0.25">
      <c r="A22" s="181" t="s">
        <v>134</v>
      </c>
      <c r="B22" s="125"/>
    </row>
    <row r="23" spans="1:2" x14ac:dyDescent="0.25">
      <c r="A23" s="286" t="s">
        <v>199</v>
      </c>
      <c r="B23" s="125">
        <v>2340.36</v>
      </c>
    </row>
    <row r="24" spans="1:2" x14ac:dyDescent="0.25">
      <c r="A24" s="286" t="s">
        <v>99</v>
      </c>
      <c r="B24" s="125">
        <v>296.87</v>
      </c>
    </row>
    <row r="25" spans="1:2" x14ac:dyDescent="0.25">
      <c r="A25" s="286" t="s">
        <v>142</v>
      </c>
      <c r="B25" s="125">
        <v>6062.32</v>
      </c>
    </row>
    <row r="26" spans="1:2" ht="18" customHeight="1" x14ac:dyDescent="0.25">
      <c r="A26" s="286" t="s">
        <v>102</v>
      </c>
      <c r="B26" s="125">
        <v>538</v>
      </c>
    </row>
    <row r="27" spans="1:2" x14ac:dyDescent="0.25">
      <c r="A27" s="286" t="s">
        <v>117</v>
      </c>
      <c r="B27" s="125">
        <v>3827.65</v>
      </c>
    </row>
    <row r="28" spans="1:2" x14ac:dyDescent="0.25">
      <c r="A28" s="286" t="s">
        <v>118</v>
      </c>
      <c r="B28" s="125">
        <v>16538.5</v>
      </c>
    </row>
    <row r="29" spans="1:2" x14ac:dyDescent="0.25">
      <c r="A29" s="167" t="s">
        <v>128</v>
      </c>
      <c r="B29" s="125"/>
    </row>
    <row r="30" spans="1:2" x14ac:dyDescent="0.25">
      <c r="A30" s="286" t="s">
        <v>112</v>
      </c>
      <c r="B30" s="125">
        <v>3480.1</v>
      </c>
    </row>
    <row r="31" spans="1:2" x14ac:dyDescent="0.25">
      <c r="A31" s="286" t="s">
        <v>1</v>
      </c>
      <c r="B31" s="125">
        <v>268.44</v>
      </c>
    </row>
    <row r="32" spans="1:2" x14ac:dyDescent="0.25">
      <c r="A32" s="286" t="s">
        <v>162</v>
      </c>
      <c r="B32" s="125">
        <v>7.4</v>
      </c>
    </row>
    <row r="33" spans="1:2" x14ac:dyDescent="0.25">
      <c r="A33" s="286" t="s">
        <v>113</v>
      </c>
      <c r="B33" s="125">
        <v>105.94</v>
      </c>
    </row>
    <row r="34" spans="1:2" x14ac:dyDescent="0.25">
      <c r="A34" s="286" t="s">
        <v>141</v>
      </c>
      <c r="B34" s="125">
        <v>6506.73</v>
      </c>
    </row>
    <row r="35" spans="1:2" x14ac:dyDescent="0.25">
      <c r="A35" s="286" t="s">
        <v>7</v>
      </c>
      <c r="B35" s="125">
        <v>3937.51</v>
      </c>
    </row>
    <row r="36" spans="1:2" x14ac:dyDescent="0.25">
      <c r="A36" s="286" t="s">
        <v>206</v>
      </c>
      <c r="B36" s="125">
        <v>4.6399999999999997</v>
      </c>
    </row>
    <row r="37" spans="1:2" x14ac:dyDescent="0.25">
      <c r="A37" s="286" t="s">
        <v>201</v>
      </c>
      <c r="B37" s="125">
        <v>236</v>
      </c>
    </row>
    <row r="38" spans="1:2" x14ac:dyDescent="0.25">
      <c r="A38" s="286" t="s">
        <v>101</v>
      </c>
      <c r="B38" s="125">
        <v>208.24</v>
      </c>
    </row>
    <row r="39" spans="1:2" x14ac:dyDescent="0.25">
      <c r="A39" s="286" t="s">
        <v>143</v>
      </c>
      <c r="B39" s="125">
        <v>3416.05</v>
      </c>
    </row>
    <row r="40" spans="1:2" x14ac:dyDescent="0.25">
      <c r="A40" s="286" t="s">
        <v>116</v>
      </c>
      <c r="B40" s="125">
        <v>503.41</v>
      </c>
    </row>
    <row r="41" spans="1:2" x14ac:dyDescent="0.25">
      <c r="A41" s="286" t="s">
        <v>13</v>
      </c>
      <c r="B41" s="125">
        <v>1144</v>
      </c>
    </row>
    <row r="42" spans="1:2" x14ac:dyDescent="0.25">
      <c r="A42" s="182"/>
      <c r="B42" s="182"/>
    </row>
    <row r="43" spans="1:2" x14ac:dyDescent="0.25">
      <c r="A43" s="25" t="s">
        <v>25</v>
      </c>
      <c r="B43" s="45">
        <f>B7+B10-B14</f>
        <v>6696.8899999999849</v>
      </c>
    </row>
    <row r="44" spans="1:2" x14ac:dyDescent="0.25">
      <c r="A44" s="182"/>
      <c r="B44" s="182"/>
    </row>
    <row r="45" spans="1:2" x14ac:dyDescent="0.25">
      <c r="A45" s="182"/>
      <c r="B45" s="18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40" workbookViewId="0">
      <selection activeCell="B48" sqref="B48"/>
    </sheetView>
  </sheetViews>
  <sheetFormatPr defaultRowHeight="15.6" x14ac:dyDescent="0.3"/>
  <cols>
    <col min="1" max="1" width="54.44140625" style="206" customWidth="1"/>
    <col min="2" max="2" width="14.6640625" style="206" customWidth="1"/>
    <col min="3" max="16384" width="8.88671875" style="206"/>
  </cols>
  <sheetData>
    <row r="1" spans="1:2" x14ac:dyDescent="0.3">
      <c r="A1" s="1" t="s">
        <v>14</v>
      </c>
      <c r="B1" s="11"/>
    </row>
    <row r="2" spans="1:2" x14ac:dyDescent="0.3">
      <c r="A2" s="1" t="s">
        <v>15</v>
      </c>
      <c r="B2" s="11"/>
    </row>
    <row r="3" spans="1:2" x14ac:dyDescent="0.3">
      <c r="A3" s="1" t="s">
        <v>89</v>
      </c>
      <c r="B3" s="11"/>
    </row>
    <row r="4" spans="1:2" x14ac:dyDescent="0.3">
      <c r="A4" s="11" t="s">
        <v>195</v>
      </c>
      <c r="B4" s="11"/>
    </row>
    <row r="5" spans="1:2" x14ac:dyDescent="0.3">
      <c r="A5" s="50" t="s">
        <v>53</v>
      </c>
      <c r="B5" s="34"/>
    </row>
    <row r="6" spans="1:2" x14ac:dyDescent="0.3">
      <c r="A6" s="14" t="s">
        <v>17</v>
      </c>
      <c r="B6" s="15">
        <v>11550</v>
      </c>
    </row>
    <row r="7" spans="1:2" x14ac:dyDescent="0.3">
      <c r="A7" s="14" t="s">
        <v>18</v>
      </c>
      <c r="B7" s="15">
        <v>26283</v>
      </c>
    </row>
    <row r="8" spans="1:2" x14ac:dyDescent="0.3">
      <c r="A8" s="16" t="s">
        <v>28</v>
      </c>
      <c r="B8" s="15"/>
    </row>
    <row r="9" spans="1:2" x14ac:dyDescent="0.3">
      <c r="A9" s="14" t="s">
        <v>20</v>
      </c>
      <c r="B9" s="15">
        <v>91693</v>
      </c>
    </row>
    <row r="10" spans="1:2" x14ac:dyDescent="0.3">
      <c r="A10" s="14" t="s">
        <v>21</v>
      </c>
      <c r="B10" s="15">
        <v>87214</v>
      </c>
    </row>
    <row r="11" spans="1:2" x14ac:dyDescent="0.3">
      <c r="A11" s="14" t="s">
        <v>111</v>
      </c>
      <c r="B11" s="15">
        <f>B6+B9-B10</f>
        <v>16029</v>
      </c>
    </row>
    <row r="12" spans="1:2" x14ac:dyDescent="0.3">
      <c r="A12" s="14" t="s">
        <v>23</v>
      </c>
      <c r="B12" s="17">
        <f>B10/B9</f>
        <v>0.95115221445475662</v>
      </c>
    </row>
    <row r="13" spans="1:2" x14ac:dyDescent="0.3">
      <c r="A13" s="9" t="s">
        <v>29</v>
      </c>
      <c r="B13" s="37">
        <f>SUM(B14:B44)</f>
        <v>106657.37000000001</v>
      </c>
    </row>
    <row r="14" spans="1:2" x14ac:dyDescent="0.3">
      <c r="A14" s="185" t="s">
        <v>144</v>
      </c>
      <c r="B14" s="288">
        <v>1022.4</v>
      </c>
    </row>
    <row r="15" spans="1:2" x14ac:dyDescent="0.3">
      <c r="A15" s="185" t="s">
        <v>6</v>
      </c>
      <c r="B15" s="288">
        <v>3297.69</v>
      </c>
    </row>
    <row r="16" spans="1:2" x14ac:dyDescent="0.3">
      <c r="A16" s="186" t="s">
        <v>129</v>
      </c>
      <c r="B16" s="288"/>
    </row>
    <row r="17" spans="1:2" x14ac:dyDescent="0.3">
      <c r="A17" s="185" t="s">
        <v>12</v>
      </c>
      <c r="B17" s="288">
        <v>1803</v>
      </c>
    </row>
    <row r="18" spans="1:2" x14ac:dyDescent="0.3">
      <c r="A18" s="185" t="s">
        <v>100</v>
      </c>
      <c r="B18" s="288">
        <v>23416</v>
      </c>
    </row>
    <row r="19" spans="1:2" x14ac:dyDescent="0.3">
      <c r="A19" s="185" t="s">
        <v>93</v>
      </c>
      <c r="B19" s="288">
        <v>2891</v>
      </c>
    </row>
    <row r="20" spans="1:2" x14ac:dyDescent="0.3">
      <c r="A20" s="187" t="s">
        <v>178</v>
      </c>
      <c r="B20" s="288">
        <v>425</v>
      </c>
    </row>
    <row r="21" spans="1:2" x14ac:dyDescent="0.3">
      <c r="A21" s="189" t="s">
        <v>134</v>
      </c>
      <c r="B21" s="288"/>
    </row>
    <row r="22" spans="1:2" x14ac:dyDescent="0.3">
      <c r="A22" s="289" t="s">
        <v>199</v>
      </c>
      <c r="B22" s="288">
        <v>3242.54</v>
      </c>
    </row>
    <row r="23" spans="1:2" x14ac:dyDescent="0.3">
      <c r="A23" s="289" t="s">
        <v>99</v>
      </c>
      <c r="B23" s="288">
        <v>341.55</v>
      </c>
    </row>
    <row r="24" spans="1:2" x14ac:dyDescent="0.3">
      <c r="A24" s="289" t="s">
        <v>142</v>
      </c>
      <c r="B24" s="288">
        <v>7031.39</v>
      </c>
    </row>
    <row r="25" spans="1:2" ht="16.8" customHeight="1" x14ac:dyDescent="0.3">
      <c r="A25" s="289" t="s">
        <v>8</v>
      </c>
      <c r="B25" s="288">
        <v>448.48</v>
      </c>
    </row>
    <row r="26" spans="1:2" x14ac:dyDescent="0.3">
      <c r="A26" s="289" t="s">
        <v>118</v>
      </c>
      <c r="B26" s="288">
        <v>23625.72</v>
      </c>
    </row>
    <row r="27" spans="1:2" x14ac:dyDescent="0.3">
      <c r="A27" s="289" t="s">
        <v>102</v>
      </c>
      <c r="B27" s="288">
        <v>388.72</v>
      </c>
    </row>
    <row r="28" spans="1:2" x14ac:dyDescent="0.3">
      <c r="A28" s="186" t="s">
        <v>128</v>
      </c>
      <c r="B28" s="288"/>
    </row>
    <row r="29" spans="1:2" x14ac:dyDescent="0.3">
      <c r="A29" s="289" t="s">
        <v>112</v>
      </c>
      <c r="B29" s="288">
        <v>4385.5200000000004</v>
      </c>
    </row>
    <row r="30" spans="1:2" x14ac:dyDescent="0.3">
      <c r="A30" s="289" t="s">
        <v>1</v>
      </c>
      <c r="B30" s="288">
        <v>268.44</v>
      </c>
    </row>
    <row r="31" spans="1:2" ht="31.2" x14ac:dyDescent="0.3">
      <c r="A31" s="289" t="s">
        <v>141</v>
      </c>
      <c r="B31" s="288">
        <v>6521.22</v>
      </c>
    </row>
    <row r="32" spans="1:2" x14ac:dyDescent="0.3">
      <c r="A32" s="289" t="s">
        <v>162</v>
      </c>
      <c r="B32" s="288">
        <v>7.4</v>
      </c>
    </row>
    <row r="33" spans="1:2" x14ac:dyDescent="0.3">
      <c r="A33" s="289" t="s">
        <v>214</v>
      </c>
      <c r="B33" s="288">
        <v>2599.58</v>
      </c>
    </row>
    <row r="34" spans="1:2" x14ac:dyDescent="0.3">
      <c r="A34" s="289" t="s">
        <v>105</v>
      </c>
      <c r="B34" s="288">
        <v>2444.12</v>
      </c>
    </row>
    <row r="35" spans="1:2" ht="16.8" customHeight="1" x14ac:dyDescent="0.3">
      <c r="A35" s="289" t="s">
        <v>114</v>
      </c>
      <c r="B35" s="288">
        <v>10283.950000000001</v>
      </c>
    </row>
    <row r="36" spans="1:2" x14ac:dyDescent="0.3">
      <c r="A36" s="289" t="s">
        <v>116</v>
      </c>
      <c r="B36" s="288">
        <v>632.04999999999995</v>
      </c>
    </row>
    <row r="37" spans="1:2" x14ac:dyDescent="0.3">
      <c r="A37" s="289" t="s">
        <v>7</v>
      </c>
      <c r="B37" s="288">
        <v>4939.8500000000004</v>
      </c>
    </row>
    <row r="38" spans="1:2" x14ac:dyDescent="0.3">
      <c r="A38" s="289" t="s">
        <v>143</v>
      </c>
      <c r="B38" s="288">
        <v>3940.49</v>
      </c>
    </row>
    <row r="39" spans="1:2" x14ac:dyDescent="0.3">
      <c r="A39" s="289" t="s">
        <v>110</v>
      </c>
      <c r="B39" s="288">
        <v>649.9</v>
      </c>
    </row>
    <row r="40" spans="1:2" x14ac:dyDescent="0.3">
      <c r="A40" s="289" t="s">
        <v>206</v>
      </c>
      <c r="B40" s="288">
        <v>5.74</v>
      </c>
    </row>
    <row r="41" spans="1:2" x14ac:dyDescent="0.3">
      <c r="A41" s="289" t="s">
        <v>201</v>
      </c>
      <c r="B41" s="288">
        <v>236</v>
      </c>
    </row>
    <row r="42" spans="1:2" x14ac:dyDescent="0.3">
      <c r="A42" s="289" t="s">
        <v>101</v>
      </c>
      <c r="B42" s="288">
        <v>261</v>
      </c>
    </row>
    <row r="43" spans="1:2" x14ac:dyDescent="0.3">
      <c r="A43" s="289" t="s">
        <v>13</v>
      </c>
      <c r="B43" s="288">
        <v>1548.62</v>
      </c>
    </row>
    <row r="44" spans="1:2" x14ac:dyDescent="0.3">
      <c r="A44" s="290"/>
      <c r="B44" s="290"/>
    </row>
    <row r="45" spans="1:2" x14ac:dyDescent="0.3">
      <c r="A45" s="9" t="s">
        <v>25</v>
      </c>
      <c r="B45" s="18">
        <f>B7+B10-B13</f>
        <v>6839.6299999999901</v>
      </c>
    </row>
    <row r="46" spans="1:2" x14ac:dyDescent="0.3">
      <c r="A46" s="290"/>
      <c r="B46" s="290"/>
    </row>
    <row r="47" spans="1:2" x14ac:dyDescent="0.3">
      <c r="A47" s="290"/>
      <c r="B47" s="290"/>
    </row>
    <row r="48" spans="1:2" x14ac:dyDescent="0.3">
      <c r="A48" s="290"/>
      <c r="B48" s="290"/>
    </row>
    <row r="49" spans="1:2" x14ac:dyDescent="0.3">
      <c r="A49" s="290"/>
      <c r="B49" s="290"/>
    </row>
    <row r="50" spans="1:2" x14ac:dyDescent="0.3">
      <c r="A50" s="290"/>
      <c r="B50" s="290"/>
    </row>
    <row r="51" spans="1:2" x14ac:dyDescent="0.3">
      <c r="A51" s="290"/>
      <c r="B51" s="290"/>
    </row>
    <row r="52" spans="1:2" x14ac:dyDescent="0.3">
      <c r="A52" s="290"/>
      <c r="B52" s="290"/>
    </row>
    <row r="53" spans="1:2" x14ac:dyDescent="0.3">
      <c r="A53" s="290"/>
      <c r="B53" s="290"/>
    </row>
    <row r="54" spans="1:2" x14ac:dyDescent="0.3">
      <c r="A54" s="290"/>
      <c r="B54" s="290"/>
    </row>
    <row r="55" spans="1:2" x14ac:dyDescent="0.3">
      <c r="A55" s="290"/>
      <c r="B55" s="290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16" workbookViewId="0">
      <selection activeCell="C32" sqref="C32"/>
    </sheetView>
  </sheetViews>
  <sheetFormatPr defaultColWidth="8.88671875" defaultRowHeight="13.8" x14ac:dyDescent="0.25"/>
  <cols>
    <col min="1" max="1" width="60.6640625" style="46" customWidth="1"/>
    <col min="2" max="2" width="11.5546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54</v>
      </c>
      <c r="B5" s="56"/>
    </row>
    <row r="6" spans="1:2" x14ac:dyDescent="0.25">
      <c r="A6" s="21" t="s">
        <v>17</v>
      </c>
      <c r="B6" s="22">
        <v>30280</v>
      </c>
    </row>
    <row r="7" spans="1:2" x14ac:dyDescent="0.25">
      <c r="A7" s="21" t="s">
        <v>18</v>
      </c>
      <c r="B7" s="22">
        <v>-78113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474366</v>
      </c>
    </row>
    <row r="10" spans="1:2" x14ac:dyDescent="0.25">
      <c r="A10" s="21" t="s">
        <v>21</v>
      </c>
      <c r="B10" s="22">
        <v>470403</v>
      </c>
    </row>
    <row r="11" spans="1:2" x14ac:dyDescent="0.25">
      <c r="A11" s="21" t="s">
        <v>111</v>
      </c>
      <c r="B11" s="22">
        <f>B6+B9-B10</f>
        <v>34243</v>
      </c>
    </row>
    <row r="12" spans="1:2" x14ac:dyDescent="0.25">
      <c r="A12" s="21" t="s">
        <v>23</v>
      </c>
      <c r="B12" s="24">
        <f>B10/B9</f>
        <v>0.99164569130165314</v>
      </c>
    </row>
    <row r="13" spans="1:2" x14ac:dyDescent="0.25">
      <c r="A13" s="21" t="s">
        <v>130</v>
      </c>
      <c r="B13" s="22">
        <v>2102</v>
      </c>
    </row>
    <row r="14" spans="1:2" x14ac:dyDescent="0.25">
      <c r="A14" s="25" t="s">
        <v>29</v>
      </c>
      <c r="B14" s="43">
        <f>SUM(B15:B58)</f>
        <v>470151.34</v>
      </c>
    </row>
    <row r="15" spans="1:2" x14ac:dyDescent="0.25">
      <c r="A15" s="178" t="s">
        <v>144</v>
      </c>
      <c r="B15" s="126">
        <v>6671.16</v>
      </c>
    </row>
    <row r="16" spans="1:2" x14ac:dyDescent="0.25">
      <c r="A16" s="178" t="s">
        <v>6</v>
      </c>
      <c r="B16" s="126">
        <v>50081.67</v>
      </c>
    </row>
    <row r="17" spans="1:2" x14ac:dyDescent="0.25">
      <c r="A17" s="167" t="s">
        <v>129</v>
      </c>
      <c r="B17" s="126"/>
    </row>
    <row r="18" spans="1:2" x14ac:dyDescent="0.25">
      <c r="A18" s="292" t="s">
        <v>12</v>
      </c>
      <c r="B18" s="126">
        <v>12364</v>
      </c>
    </row>
    <row r="19" spans="1:2" x14ac:dyDescent="0.25">
      <c r="A19" s="113" t="s">
        <v>100</v>
      </c>
      <c r="B19" s="126">
        <v>121983</v>
      </c>
    </row>
    <row r="20" spans="1:2" x14ac:dyDescent="0.25">
      <c r="A20" s="113" t="s">
        <v>93</v>
      </c>
      <c r="B20" s="127">
        <v>15065</v>
      </c>
    </row>
    <row r="21" spans="1:2" x14ac:dyDescent="0.25">
      <c r="A21" s="113" t="s">
        <v>154</v>
      </c>
      <c r="B21" s="126">
        <v>2291</v>
      </c>
    </row>
    <row r="22" spans="1:2" x14ac:dyDescent="0.25">
      <c r="A22" s="112" t="s">
        <v>134</v>
      </c>
      <c r="B22" s="126"/>
    </row>
    <row r="23" spans="1:2" x14ac:dyDescent="0.25">
      <c r="A23" s="292" t="s">
        <v>199</v>
      </c>
      <c r="B23" s="126">
        <v>6830.46</v>
      </c>
    </row>
    <row r="24" spans="1:2" x14ac:dyDescent="0.25">
      <c r="A24" s="292" t="s">
        <v>3</v>
      </c>
      <c r="B24" s="126">
        <v>1318.34</v>
      </c>
    </row>
    <row r="25" spans="1:2" x14ac:dyDescent="0.25">
      <c r="A25" s="292" t="s">
        <v>5</v>
      </c>
      <c r="B25" s="126">
        <v>1818.21</v>
      </c>
    </row>
    <row r="26" spans="1:2" x14ac:dyDescent="0.25">
      <c r="A26" s="292" t="s">
        <v>99</v>
      </c>
      <c r="B26" s="126">
        <v>1240.58</v>
      </c>
    </row>
    <row r="27" spans="1:2" x14ac:dyDescent="0.25">
      <c r="A27" s="292" t="s">
        <v>142</v>
      </c>
      <c r="B27" s="126">
        <v>24898.21</v>
      </c>
    </row>
    <row r="28" spans="1:2" x14ac:dyDescent="0.25">
      <c r="A28" s="292" t="s">
        <v>8</v>
      </c>
      <c r="B28" s="126">
        <v>1210.3599999999999</v>
      </c>
    </row>
    <row r="29" spans="1:2" x14ac:dyDescent="0.25">
      <c r="A29" s="292" t="s">
        <v>27</v>
      </c>
      <c r="B29" s="126">
        <v>7757.05</v>
      </c>
    </row>
    <row r="30" spans="1:2" x14ac:dyDescent="0.25">
      <c r="A30" s="292" t="s">
        <v>117</v>
      </c>
      <c r="B30" s="126">
        <v>36984.79</v>
      </c>
    </row>
    <row r="31" spans="1:2" x14ac:dyDescent="0.25">
      <c r="A31" s="292" t="s">
        <v>118</v>
      </c>
      <c r="B31" s="126">
        <v>46649.14</v>
      </c>
    </row>
    <row r="32" spans="1:2" x14ac:dyDescent="0.25">
      <c r="A32" s="167" t="s">
        <v>229</v>
      </c>
      <c r="B32" s="126"/>
    </row>
    <row r="33" spans="1:2" x14ac:dyDescent="0.25">
      <c r="A33" s="292" t="s">
        <v>112</v>
      </c>
      <c r="B33" s="126">
        <v>22679.43</v>
      </c>
    </row>
    <row r="34" spans="1:2" x14ac:dyDescent="0.25">
      <c r="A34" s="292" t="s">
        <v>1</v>
      </c>
      <c r="B34" s="126">
        <v>268.45</v>
      </c>
    </row>
    <row r="35" spans="1:2" x14ac:dyDescent="0.25">
      <c r="A35" s="292" t="s">
        <v>141</v>
      </c>
      <c r="B35" s="126">
        <v>8718.6299999999992</v>
      </c>
    </row>
    <row r="36" spans="1:2" x14ac:dyDescent="0.25">
      <c r="A36" s="292" t="s">
        <v>162</v>
      </c>
      <c r="B36" s="126">
        <v>7.4</v>
      </c>
    </row>
    <row r="37" spans="1:2" x14ac:dyDescent="0.25">
      <c r="A37" s="292" t="s">
        <v>4</v>
      </c>
      <c r="B37" s="126">
        <v>2060.1999999999998</v>
      </c>
    </row>
    <row r="38" spans="1:2" x14ac:dyDescent="0.25">
      <c r="A38" s="292" t="s">
        <v>140</v>
      </c>
      <c r="B38" s="126">
        <v>295.48</v>
      </c>
    </row>
    <row r="39" spans="1:2" x14ac:dyDescent="0.25">
      <c r="A39" s="292" t="s">
        <v>113</v>
      </c>
      <c r="B39" s="126">
        <v>105.94</v>
      </c>
    </row>
    <row r="40" spans="1:2" x14ac:dyDescent="0.25">
      <c r="A40" s="292" t="s">
        <v>110</v>
      </c>
      <c r="B40" s="126">
        <v>760.61</v>
      </c>
    </row>
    <row r="41" spans="1:2" x14ac:dyDescent="0.25">
      <c r="A41" s="292" t="s">
        <v>132</v>
      </c>
      <c r="B41" s="126">
        <v>264.13</v>
      </c>
    </row>
    <row r="42" spans="1:2" x14ac:dyDescent="0.25">
      <c r="A42" s="292" t="s">
        <v>157</v>
      </c>
      <c r="B42" s="126">
        <v>2457.8000000000002</v>
      </c>
    </row>
    <row r="43" spans="1:2" x14ac:dyDescent="0.25">
      <c r="A43" s="292" t="s">
        <v>121</v>
      </c>
      <c r="B43" s="126">
        <v>3575.78</v>
      </c>
    </row>
    <row r="44" spans="1:2" x14ac:dyDescent="0.25">
      <c r="A44" s="292" t="s">
        <v>143</v>
      </c>
      <c r="B44" s="126">
        <v>14140.02</v>
      </c>
    </row>
    <row r="45" spans="1:2" x14ac:dyDescent="0.25">
      <c r="A45" s="292" t="s">
        <v>7</v>
      </c>
      <c r="B45" s="126">
        <v>25527.27</v>
      </c>
    </row>
    <row r="46" spans="1:2" x14ac:dyDescent="0.25">
      <c r="A46" s="292" t="s">
        <v>206</v>
      </c>
      <c r="B46" s="126">
        <v>27.86</v>
      </c>
    </row>
    <row r="47" spans="1:2" x14ac:dyDescent="0.25">
      <c r="A47" s="292" t="s">
        <v>201</v>
      </c>
      <c r="B47" s="126">
        <v>2124</v>
      </c>
    </row>
    <row r="48" spans="1:2" x14ac:dyDescent="0.25">
      <c r="A48" s="292" t="s">
        <v>101</v>
      </c>
      <c r="B48" s="126">
        <v>1354.66</v>
      </c>
    </row>
    <row r="49" spans="1:2" x14ac:dyDescent="0.25">
      <c r="A49" s="292" t="s">
        <v>105</v>
      </c>
      <c r="B49" s="126">
        <v>153.61000000000001</v>
      </c>
    </row>
    <row r="50" spans="1:2" x14ac:dyDescent="0.25">
      <c r="A50" s="292" t="s">
        <v>30</v>
      </c>
      <c r="B50" s="126">
        <v>277.38</v>
      </c>
    </row>
    <row r="51" spans="1:2" x14ac:dyDescent="0.25">
      <c r="A51" s="292" t="s">
        <v>115</v>
      </c>
      <c r="B51" s="126">
        <v>859.31</v>
      </c>
    </row>
    <row r="52" spans="1:2" x14ac:dyDescent="0.25">
      <c r="A52" s="292" t="s">
        <v>32</v>
      </c>
      <c r="B52" s="126">
        <v>1873.21</v>
      </c>
    </row>
    <row r="53" spans="1:2" x14ac:dyDescent="0.25">
      <c r="A53" s="292" t="s">
        <v>208</v>
      </c>
      <c r="B53" s="126">
        <v>900</v>
      </c>
    </row>
    <row r="54" spans="1:2" x14ac:dyDescent="0.25">
      <c r="A54" s="292" t="s">
        <v>36</v>
      </c>
      <c r="B54" s="126">
        <v>24000</v>
      </c>
    </row>
    <row r="55" spans="1:2" x14ac:dyDescent="0.25">
      <c r="A55" s="292" t="s">
        <v>116</v>
      </c>
      <c r="B55" s="126">
        <v>3285.71</v>
      </c>
    </row>
    <row r="56" spans="1:2" x14ac:dyDescent="0.25">
      <c r="A56" s="292" t="s">
        <v>102</v>
      </c>
      <c r="B56" s="126">
        <v>1652</v>
      </c>
    </row>
    <row r="57" spans="1:2" x14ac:dyDescent="0.25">
      <c r="A57" s="292" t="s">
        <v>13</v>
      </c>
      <c r="B57" s="126">
        <v>14600.49</v>
      </c>
    </row>
    <row r="58" spans="1:2" x14ac:dyDescent="0.25">
      <c r="A58" s="292" t="s">
        <v>103</v>
      </c>
      <c r="B58" s="126">
        <v>1019</v>
      </c>
    </row>
    <row r="59" spans="1:2" x14ac:dyDescent="0.25">
      <c r="A59" s="291"/>
      <c r="B59" s="126"/>
    </row>
    <row r="60" spans="1:2" x14ac:dyDescent="0.25">
      <c r="A60" s="25" t="s">
        <v>25</v>
      </c>
      <c r="B60" s="45">
        <f>B7+B10+B13-B14</f>
        <v>-75759.340000000026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A56" sqref="A56"/>
    </sheetView>
  </sheetViews>
  <sheetFormatPr defaultColWidth="8.88671875" defaultRowHeight="13.8" x14ac:dyDescent="0.25"/>
  <cols>
    <col min="1" max="1" width="60" style="46" customWidth="1"/>
    <col min="2" max="2" width="13.66406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16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55</v>
      </c>
      <c r="B5" s="56"/>
    </row>
    <row r="6" spans="1:2" x14ac:dyDescent="0.25">
      <c r="A6" s="21" t="s">
        <v>17</v>
      </c>
      <c r="B6" s="22">
        <v>47117</v>
      </c>
    </row>
    <row r="7" spans="1:2" x14ac:dyDescent="0.25">
      <c r="A7" s="21" t="s">
        <v>18</v>
      </c>
      <c r="B7" s="22">
        <v>-71245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258996</v>
      </c>
    </row>
    <row r="10" spans="1:2" x14ac:dyDescent="0.25">
      <c r="A10" s="21" t="s">
        <v>21</v>
      </c>
      <c r="B10" s="22">
        <v>271925</v>
      </c>
    </row>
    <row r="11" spans="1:2" x14ac:dyDescent="0.25">
      <c r="A11" s="21" t="s">
        <v>111</v>
      </c>
      <c r="B11" s="22">
        <f>B6+B9-B10</f>
        <v>34188</v>
      </c>
    </row>
    <row r="12" spans="1:2" x14ac:dyDescent="0.25">
      <c r="A12" s="21" t="s">
        <v>23</v>
      </c>
      <c r="B12" s="24">
        <f>B10/B9</f>
        <v>1.0499196898793803</v>
      </c>
    </row>
    <row r="13" spans="1:2" x14ac:dyDescent="0.25">
      <c r="A13" s="21" t="s">
        <v>130</v>
      </c>
      <c r="B13" s="22">
        <v>2102</v>
      </c>
    </row>
    <row r="14" spans="1:2" x14ac:dyDescent="0.25">
      <c r="A14" s="25" t="s">
        <v>29</v>
      </c>
      <c r="B14" s="32">
        <f>SUM(B15:B51)</f>
        <v>294537.15999999997</v>
      </c>
    </row>
    <row r="15" spans="1:2" x14ac:dyDescent="0.25">
      <c r="A15" s="178" t="s">
        <v>144</v>
      </c>
      <c r="B15" s="128">
        <v>3910.68</v>
      </c>
    </row>
    <row r="16" spans="1:2" x14ac:dyDescent="0.25">
      <c r="A16" s="178" t="s">
        <v>6</v>
      </c>
      <c r="B16" s="128">
        <v>28575.52</v>
      </c>
    </row>
    <row r="17" spans="1:2" x14ac:dyDescent="0.25">
      <c r="A17" s="167" t="s">
        <v>129</v>
      </c>
      <c r="B17" s="128"/>
    </row>
    <row r="18" spans="1:2" ht="16.5" customHeight="1" x14ac:dyDescent="0.25">
      <c r="A18" s="178" t="s">
        <v>12</v>
      </c>
      <c r="B18" s="128">
        <v>6822</v>
      </c>
    </row>
    <row r="19" spans="1:2" ht="16.5" customHeight="1" x14ac:dyDescent="0.25">
      <c r="A19" s="178" t="s">
        <v>100</v>
      </c>
      <c r="B19" s="128">
        <v>67326</v>
      </c>
    </row>
    <row r="20" spans="1:2" x14ac:dyDescent="0.25">
      <c r="A20" s="178" t="s">
        <v>93</v>
      </c>
      <c r="B20" s="129">
        <v>8110</v>
      </c>
    </row>
    <row r="21" spans="1:2" x14ac:dyDescent="0.25">
      <c r="A21" s="113" t="s">
        <v>171</v>
      </c>
      <c r="B21" s="128">
        <v>1324</v>
      </c>
    </row>
    <row r="22" spans="1:2" x14ac:dyDescent="0.25">
      <c r="A22" s="181" t="s">
        <v>134</v>
      </c>
      <c r="B22" s="128"/>
    </row>
    <row r="23" spans="1:2" x14ac:dyDescent="0.25">
      <c r="A23" s="293" t="s">
        <v>199</v>
      </c>
      <c r="B23" s="128">
        <v>5752.62</v>
      </c>
    </row>
    <row r="24" spans="1:2" x14ac:dyDescent="0.25">
      <c r="A24" s="293" t="s">
        <v>5</v>
      </c>
      <c r="B24" s="128">
        <v>1009.04</v>
      </c>
    </row>
    <row r="25" spans="1:2" x14ac:dyDescent="0.25">
      <c r="A25" s="293" t="s">
        <v>99</v>
      </c>
      <c r="B25" s="128">
        <v>897.44</v>
      </c>
    </row>
    <row r="26" spans="1:2" x14ac:dyDescent="0.25">
      <c r="A26" s="293" t="s">
        <v>142</v>
      </c>
      <c r="B26" s="128">
        <v>18146.150000000001</v>
      </c>
    </row>
    <row r="27" spans="1:2" x14ac:dyDescent="0.25">
      <c r="A27" s="293" t="s">
        <v>8</v>
      </c>
      <c r="B27" s="128">
        <v>571.46</v>
      </c>
    </row>
    <row r="28" spans="1:2" x14ac:dyDescent="0.25">
      <c r="A28" s="293" t="s">
        <v>117</v>
      </c>
      <c r="B28" s="128">
        <v>21646.400000000001</v>
      </c>
    </row>
    <row r="29" spans="1:2" x14ac:dyDescent="0.25">
      <c r="A29" s="293" t="s">
        <v>118</v>
      </c>
      <c r="B29" s="128">
        <v>39309.21</v>
      </c>
    </row>
    <row r="30" spans="1:2" x14ac:dyDescent="0.25">
      <c r="A30" s="167" t="s">
        <v>128</v>
      </c>
      <c r="B30" s="128"/>
    </row>
    <row r="31" spans="1:2" x14ac:dyDescent="0.25">
      <c r="A31" s="293" t="s">
        <v>112</v>
      </c>
      <c r="B31" s="128">
        <v>12379.87</v>
      </c>
    </row>
    <row r="32" spans="1:2" x14ac:dyDescent="0.25">
      <c r="A32" s="293" t="s">
        <v>1</v>
      </c>
      <c r="B32" s="128">
        <v>14250.93</v>
      </c>
    </row>
    <row r="33" spans="1:2" x14ac:dyDescent="0.25">
      <c r="A33" s="293" t="s">
        <v>141</v>
      </c>
      <c r="B33" s="128">
        <v>6510.47</v>
      </c>
    </row>
    <row r="34" spans="1:2" x14ac:dyDescent="0.25">
      <c r="A34" s="293" t="s">
        <v>140</v>
      </c>
      <c r="B34" s="128">
        <v>295.48</v>
      </c>
    </row>
    <row r="35" spans="1:2" x14ac:dyDescent="0.25">
      <c r="A35" s="293" t="s">
        <v>162</v>
      </c>
      <c r="B35" s="128">
        <v>7.4</v>
      </c>
    </row>
    <row r="36" spans="1:2" x14ac:dyDescent="0.25">
      <c r="A36" s="293" t="s">
        <v>188</v>
      </c>
      <c r="B36" s="128">
        <v>2500</v>
      </c>
    </row>
    <row r="37" spans="1:2" x14ac:dyDescent="0.25">
      <c r="A37" s="293" t="s">
        <v>113</v>
      </c>
      <c r="B37" s="128">
        <v>105.94</v>
      </c>
    </row>
    <row r="38" spans="1:2" x14ac:dyDescent="0.25">
      <c r="A38" s="293" t="s">
        <v>206</v>
      </c>
      <c r="B38" s="128">
        <v>15.5</v>
      </c>
    </row>
    <row r="39" spans="1:2" x14ac:dyDescent="0.25">
      <c r="A39" s="293" t="s">
        <v>110</v>
      </c>
      <c r="B39" s="128">
        <v>694.18</v>
      </c>
    </row>
    <row r="40" spans="1:2" x14ac:dyDescent="0.25">
      <c r="A40" s="293" t="s">
        <v>121</v>
      </c>
      <c r="B40" s="128">
        <v>5248.97</v>
      </c>
    </row>
    <row r="41" spans="1:2" x14ac:dyDescent="0.25">
      <c r="A41" s="293" t="s">
        <v>143</v>
      </c>
      <c r="B41" s="128">
        <v>10277.530000000001</v>
      </c>
    </row>
    <row r="42" spans="1:2" x14ac:dyDescent="0.25">
      <c r="A42" s="293" t="s">
        <v>7</v>
      </c>
      <c r="B42" s="128">
        <v>13967.27</v>
      </c>
    </row>
    <row r="43" spans="1:2" x14ac:dyDescent="0.25">
      <c r="A43" s="293" t="s">
        <v>147</v>
      </c>
      <c r="B43" s="128">
        <v>3155</v>
      </c>
    </row>
    <row r="44" spans="1:2" x14ac:dyDescent="0.25">
      <c r="A44" s="293" t="s">
        <v>201</v>
      </c>
      <c r="B44" s="128">
        <v>1416</v>
      </c>
    </row>
    <row r="45" spans="1:2" x14ac:dyDescent="0.25">
      <c r="A45" s="293" t="s">
        <v>101</v>
      </c>
      <c r="B45" s="128">
        <v>723.88</v>
      </c>
    </row>
    <row r="46" spans="1:2" x14ac:dyDescent="0.25">
      <c r="A46" s="293" t="s">
        <v>114</v>
      </c>
      <c r="B46" s="128">
        <v>4323.51</v>
      </c>
    </row>
    <row r="47" spans="1:2" x14ac:dyDescent="0.25">
      <c r="A47" s="293" t="s">
        <v>115</v>
      </c>
      <c r="B47" s="128">
        <v>1196.69</v>
      </c>
    </row>
    <row r="48" spans="1:2" x14ac:dyDescent="0.25">
      <c r="A48" s="293" t="s">
        <v>90</v>
      </c>
      <c r="B48" s="128">
        <v>5607.45</v>
      </c>
    </row>
    <row r="49" spans="1:2" x14ac:dyDescent="0.25">
      <c r="A49" s="293" t="s">
        <v>116</v>
      </c>
      <c r="B49" s="128">
        <v>3305.03</v>
      </c>
    </row>
    <row r="50" spans="1:2" x14ac:dyDescent="0.25">
      <c r="A50" s="293" t="s">
        <v>13</v>
      </c>
      <c r="B50" s="128">
        <v>5155.54</v>
      </c>
    </row>
    <row r="51" spans="1:2" x14ac:dyDescent="0.25">
      <c r="A51" s="183"/>
      <c r="B51" s="128"/>
    </row>
    <row r="52" spans="1:2" x14ac:dyDescent="0.25">
      <c r="A52" s="25" t="s">
        <v>25</v>
      </c>
      <c r="B52" s="45">
        <f>B7+B10+B13-B14</f>
        <v>-91755.159999999974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16" workbookViewId="0">
      <selection activeCell="D35" sqref="D35"/>
    </sheetView>
  </sheetViews>
  <sheetFormatPr defaultColWidth="8.88671875" defaultRowHeight="13.8" x14ac:dyDescent="0.25"/>
  <cols>
    <col min="1" max="1" width="55.6640625" style="46" customWidth="1"/>
    <col min="2" max="2" width="15.5546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16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56</v>
      </c>
      <c r="B5" s="56"/>
    </row>
    <row r="6" spans="1:2" x14ac:dyDescent="0.25">
      <c r="A6" s="21" t="s">
        <v>17</v>
      </c>
      <c r="B6" s="22">
        <v>5536</v>
      </c>
    </row>
    <row r="7" spans="1:2" x14ac:dyDescent="0.25">
      <c r="A7" s="21" t="s">
        <v>18</v>
      </c>
      <c r="B7" s="22">
        <v>18124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142796</v>
      </c>
    </row>
    <row r="10" spans="1:2" x14ac:dyDescent="0.25">
      <c r="A10" s="21" t="s">
        <v>21</v>
      </c>
      <c r="B10" s="22">
        <v>142291</v>
      </c>
    </row>
    <row r="11" spans="1:2" x14ac:dyDescent="0.25">
      <c r="A11" s="21" t="s">
        <v>111</v>
      </c>
      <c r="B11" s="22">
        <f>B6+B9-B10</f>
        <v>6041</v>
      </c>
    </row>
    <row r="12" spans="1:2" x14ac:dyDescent="0.25">
      <c r="A12" s="21" t="s">
        <v>23</v>
      </c>
      <c r="B12" s="24">
        <f>B10/B9</f>
        <v>0.99646348637216731</v>
      </c>
    </row>
    <row r="13" spans="1:2" x14ac:dyDescent="0.25">
      <c r="A13" s="21" t="s">
        <v>131</v>
      </c>
      <c r="B13" s="22"/>
    </row>
    <row r="14" spans="1:2" x14ac:dyDescent="0.25">
      <c r="A14" s="25" t="s">
        <v>29</v>
      </c>
      <c r="B14" s="32">
        <f>SUM(B15:B51)</f>
        <v>168058.59</v>
      </c>
    </row>
    <row r="15" spans="1:2" x14ac:dyDescent="0.25">
      <c r="A15" s="178" t="s">
        <v>144</v>
      </c>
      <c r="B15" s="130">
        <v>1201.32</v>
      </c>
    </row>
    <row r="16" spans="1:2" x14ac:dyDescent="0.25">
      <c r="A16" s="178" t="s">
        <v>6</v>
      </c>
      <c r="B16" s="130">
        <v>3702.79</v>
      </c>
    </row>
    <row r="17" spans="1:2" ht="18" customHeight="1" x14ac:dyDescent="0.25">
      <c r="A17" s="167" t="s">
        <v>129</v>
      </c>
      <c r="B17" s="130"/>
    </row>
    <row r="18" spans="1:2" x14ac:dyDescent="0.25">
      <c r="A18" s="178" t="s">
        <v>12</v>
      </c>
      <c r="B18" s="130">
        <v>3974</v>
      </c>
    </row>
    <row r="19" spans="1:2" x14ac:dyDescent="0.25">
      <c r="A19" s="178" t="s">
        <v>100</v>
      </c>
      <c r="B19" s="130">
        <v>36877</v>
      </c>
    </row>
    <row r="20" spans="1:2" ht="14.4" customHeight="1" x14ac:dyDescent="0.25">
      <c r="A20" s="178" t="s">
        <v>93</v>
      </c>
      <c r="B20" s="131">
        <v>4379</v>
      </c>
    </row>
    <row r="21" spans="1:2" x14ac:dyDescent="0.25">
      <c r="A21" s="113" t="s">
        <v>171</v>
      </c>
      <c r="B21" s="130">
        <v>693</v>
      </c>
    </row>
    <row r="22" spans="1:2" ht="16.95" customHeight="1" x14ac:dyDescent="0.25">
      <c r="A22" s="181" t="s">
        <v>134</v>
      </c>
      <c r="B22" s="130"/>
    </row>
    <row r="23" spans="1:2" x14ac:dyDescent="0.25">
      <c r="A23" s="295" t="s">
        <v>2</v>
      </c>
      <c r="B23" s="130">
        <v>576.9</v>
      </c>
    </row>
    <row r="24" spans="1:2" x14ac:dyDescent="0.25">
      <c r="A24" s="295" t="s">
        <v>199</v>
      </c>
      <c r="B24" s="130">
        <v>2595.1799999999998</v>
      </c>
    </row>
    <row r="25" spans="1:2" x14ac:dyDescent="0.25">
      <c r="A25" s="295" t="s">
        <v>5</v>
      </c>
      <c r="B25" s="130">
        <v>473.18</v>
      </c>
    </row>
    <row r="26" spans="1:2" x14ac:dyDescent="0.25">
      <c r="A26" s="295" t="s">
        <v>99</v>
      </c>
      <c r="B26" s="130">
        <v>360.54</v>
      </c>
    </row>
    <row r="27" spans="1:2" x14ac:dyDescent="0.25">
      <c r="A27" s="295" t="s">
        <v>142</v>
      </c>
      <c r="B27" s="130">
        <v>7289.8</v>
      </c>
    </row>
    <row r="28" spans="1:2" x14ac:dyDescent="0.25">
      <c r="A28" s="295" t="s">
        <v>8</v>
      </c>
      <c r="B28" s="130">
        <v>123.12</v>
      </c>
    </row>
    <row r="29" spans="1:2" x14ac:dyDescent="0.25">
      <c r="A29" s="295" t="s">
        <v>117</v>
      </c>
      <c r="B29" s="130">
        <v>6676.45</v>
      </c>
    </row>
    <row r="30" spans="1:2" x14ac:dyDescent="0.25">
      <c r="A30" s="295" t="s">
        <v>118</v>
      </c>
      <c r="B30" s="130">
        <v>17811.900000000001</v>
      </c>
    </row>
    <row r="31" spans="1:2" ht="19.8" customHeight="1" x14ac:dyDescent="0.25">
      <c r="A31" s="295" t="s">
        <v>102</v>
      </c>
      <c r="B31" s="130">
        <v>657.82</v>
      </c>
    </row>
    <row r="32" spans="1:2" x14ac:dyDescent="0.25">
      <c r="A32" s="167" t="s">
        <v>128</v>
      </c>
      <c r="B32" s="130"/>
    </row>
    <row r="33" spans="1:2" x14ac:dyDescent="0.25">
      <c r="A33" s="295" t="s">
        <v>112</v>
      </c>
      <c r="B33" s="130">
        <v>6827.23</v>
      </c>
    </row>
    <row r="34" spans="1:2" x14ac:dyDescent="0.25">
      <c r="A34" s="295" t="s">
        <v>1</v>
      </c>
      <c r="B34" s="130">
        <v>430.92</v>
      </c>
    </row>
    <row r="35" spans="1:2" x14ac:dyDescent="0.25">
      <c r="A35" s="295" t="s">
        <v>141</v>
      </c>
      <c r="B35" s="130">
        <v>6506.73</v>
      </c>
    </row>
    <row r="36" spans="1:2" x14ac:dyDescent="0.25">
      <c r="A36" s="295" t="s">
        <v>162</v>
      </c>
      <c r="B36" s="130">
        <v>7.6</v>
      </c>
    </row>
    <row r="37" spans="1:2" x14ac:dyDescent="0.25">
      <c r="A37" s="295" t="s">
        <v>110</v>
      </c>
      <c r="B37" s="130">
        <v>1084.81</v>
      </c>
    </row>
    <row r="38" spans="1:2" ht="16.2" customHeight="1" x14ac:dyDescent="0.25">
      <c r="A38" s="295" t="s">
        <v>157</v>
      </c>
      <c r="B38" s="130">
        <v>921.68</v>
      </c>
    </row>
    <row r="39" spans="1:2" ht="14.4" customHeight="1" x14ac:dyDescent="0.25">
      <c r="A39" s="295" t="s">
        <v>143</v>
      </c>
      <c r="B39" s="130">
        <v>4118.16</v>
      </c>
    </row>
    <row r="40" spans="1:2" ht="15" customHeight="1" x14ac:dyDescent="0.25">
      <c r="A40" s="295" t="s">
        <v>7</v>
      </c>
      <c r="B40" s="130">
        <v>7693.73</v>
      </c>
    </row>
    <row r="41" spans="1:2" ht="14.4" customHeight="1" x14ac:dyDescent="0.25">
      <c r="A41" s="295" t="s">
        <v>206</v>
      </c>
      <c r="B41" s="130">
        <v>10.46</v>
      </c>
    </row>
    <row r="42" spans="1:2" x14ac:dyDescent="0.25">
      <c r="A42" s="295" t="s">
        <v>147</v>
      </c>
      <c r="B42" s="130">
        <v>604</v>
      </c>
    </row>
    <row r="43" spans="1:2" x14ac:dyDescent="0.25">
      <c r="A43" s="295" t="s">
        <v>201</v>
      </c>
      <c r="B43" s="130">
        <v>354</v>
      </c>
    </row>
    <row r="44" spans="1:2" x14ac:dyDescent="0.25">
      <c r="A44" s="295" t="s">
        <v>101</v>
      </c>
      <c r="B44" s="130">
        <v>394.38</v>
      </c>
    </row>
    <row r="45" spans="1:2" x14ac:dyDescent="0.25">
      <c r="A45" s="295" t="s">
        <v>114</v>
      </c>
      <c r="B45" s="130">
        <v>631.89</v>
      </c>
    </row>
    <row r="46" spans="1:2" x14ac:dyDescent="0.25">
      <c r="A46" s="295" t="s">
        <v>115</v>
      </c>
      <c r="B46" s="130">
        <v>293.35000000000002</v>
      </c>
    </row>
    <row r="47" spans="1:2" x14ac:dyDescent="0.25">
      <c r="A47" s="295" t="s">
        <v>32</v>
      </c>
      <c r="B47" s="130">
        <v>2828.26</v>
      </c>
    </row>
    <row r="48" spans="1:2" x14ac:dyDescent="0.25">
      <c r="A48" s="295" t="s">
        <v>173</v>
      </c>
      <c r="B48" s="130">
        <v>585.22</v>
      </c>
    </row>
    <row r="49" spans="1:2" x14ac:dyDescent="0.25">
      <c r="A49" s="295" t="s">
        <v>90</v>
      </c>
      <c r="B49" s="130">
        <v>43987.6</v>
      </c>
    </row>
    <row r="50" spans="1:2" x14ac:dyDescent="0.25">
      <c r="A50" s="295" t="s">
        <v>116</v>
      </c>
      <c r="B50" s="130">
        <v>980.61</v>
      </c>
    </row>
    <row r="51" spans="1:2" x14ac:dyDescent="0.25">
      <c r="A51" s="295" t="s">
        <v>13</v>
      </c>
      <c r="B51" s="130">
        <v>2405.96</v>
      </c>
    </row>
    <row r="52" spans="1:2" x14ac:dyDescent="0.25">
      <c r="A52" s="294"/>
      <c r="B52" s="130"/>
    </row>
    <row r="53" spans="1:2" x14ac:dyDescent="0.25">
      <c r="A53" s="25" t="s">
        <v>25</v>
      </c>
      <c r="B53" s="45">
        <f>B7+B10+B13-B14</f>
        <v>-7643.5899999999965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19" workbookViewId="0">
      <selection activeCell="A49" sqref="A49"/>
    </sheetView>
  </sheetViews>
  <sheetFormatPr defaultColWidth="8.88671875" defaultRowHeight="13.8" x14ac:dyDescent="0.25"/>
  <cols>
    <col min="1" max="1" width="56.5546875" style="46" customWidth="1"/>
    <col min="2" max="2" width="13.332031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89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57</v>
      </c>
      <c r="B5" s="56"/>
    </row>
    <row r="6" spans="1:2" x14ac:dyDescent="0.25">
      <c r="A6" s="21" t="s">
        <v>17</v>
      </c>
      <c r="B6" s="22">
        <v>3007</v>
      </c>
    </row>
    <row r="7" spans="1:2" x14ac:dyDescent="0.25">
      <c r="A7" s="21" t="s">
        <v>18</v>
      </c>
      <c r="B7" s="22">
        <v>1434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100983</v>
      </c>
    </row>
    <row r="10" spans="1:2" x14ac:dyDescent="0.25">
      <c r="A10" s="21" t="s">
        <v>21</v>
      </c>
      <c r="B10" s="22">
        <v>100162</v>
      </c>
    </row>
    <row r="11" spans="1:2" ht="13.95" customHeight="1" x14ac:dyDescent="0.25">
      <c r="A11" s="21" t="s">
        <v>111</v>
      </c>
      <c r="B11" s="22">
        <f>B6+B9-B10</f>
        <v>3828</v>
      </c>
    </row>
    <row r="12" spans="1:2" x14ac:dyDescent="0.25">
      <c r="A12" s="21" t="s">
        <v>23</v>
      </c>
      <c r="B12" s="24">
        <f>B10/B9</f>
        <v>0.99186991869918695</v>
      </c>
    </row>
    <row r="13" spans="1:2" x14ac:dyDescent="0.25">
      <c r="A13" s="21" t="s">
        <v>131</v>
      </c>
      <c r="B13" s="22">
        <v>2102</v>
      </c>
    </row>
    <row r="14" spans="1:2" x14ac:dyDescent="0.25">
      <c r="A14" s="25" t="s">
        <v>29</v>
      </c>
      <c r="B14" s="262">
        <f>SUM(B15:B45)</f>
        <v>106787.30000000002</v>
      </c>
    </row>
    <row r="15" spans="1:2" x14ac:dyDescent="0.25">
      <c r="A15" s="178" t="s">
        <v>144</v>
      </c>
      <c r="B15" s="133">
        <v>1175.52</v>
      </c>
    </row>
    <row r="16" spans="1:2" x14ac:dyDescent="0.25">
      <c r="A16" s="178" t="s">
        <v>6</v>
      </c>
      <c r="B16" s="133">
        <v>2376.36</v>
      </c>
    </row>
    <row r="17" spans="1:2" x14ac:dyDescent="0.25">
      <c r="A17" s="167" t="s">
        <v>129</v>
      </c>
      <c r="B17" s="133"/>
    </row>
    <row r="18" spans="1:2" ht="15.75" customHeight="1" x14ac:dyDescent="0.25">
      <c r="A18" s="178" t="s">
        <v>12</v>
      </c>
      <c r="B18" s="133">
        <v>2749</v>
      </c>
    </row>
    <row r="19" spans="1:2" ht="15.75" customHeight="1" x14ac:dyDescent="0.25">
      <c r="A19" s="178" t="s">
        <v>100</v>
      </c>
      <c r="B19" s="133">
        <v>25951</v>
      </c>
    </row>
    <row r="20" spans="1:2" ht="16.2" customHeight="1" x14ac:dyDescent="0.25">
      <c r="A20" s="178" t="s">
        <v>93</v>
      </c>
      <c r="B20" s="132">
        <v>3116</v>
      </c>
    </row>
    <row r="21" spans="1:2" ht="16.2" customHeight="1" x14ac:dyDescent="0.25">
      <c r="A21" s="113" t="s">
        <v>171</v>
      </c>
      <c r="B21" s="133">
        <v>488</v>
      </c>
    </row>
    <row r="22" spans="1:2" x14ac:dyDescent="0.25">
      <c r="A22" s="181" t="s">
        <v>134</v>
      </c>
      <c r="B22" s="133"/>
    </row>
    <row r="23" spans="1:2" x14ac:dyDescent="0.25">
      <c r="A23" s="263" t="s">
        <v>199</v>
      </c>
      <c r="B23" s="133">
        <v>2680.28</v>
      </c>
    </row>
    <row r="24" spans="1:2" x14ac:dyDescent="0.25">
      <c r="A24" s="263" t="s">
        <v>5</v>
      </c>
      <c r="B24" s="133">
        <v>473.18</v>
      </c>
    </row>
    <row r="25" spans="1:2" x14ac:dyDescent="0.25">
      <c r="A25" s="263" t="s">
        <v>99</v>
      </c>
      <c r="B25" s="133">
        <v>364.19</v>
      </c>
    </row>
    <row r="26" spans="1:2" x14ac:dyDescent="0.25">
      <c r="A26" s="263" t="s">
        <v>142</v>
      </c>
      <c r="B26" s="133">
        <v>7403.96</v>
      </c>
    </row>
    <row r="27" spans="1:2" x14ac:dyDescent="0.25">
      <c r="A27" s="263" t="s">
        <v>8</v>
      </c>
      <c r="B27" s="133">
        <v>123.12</v>
      </c>
    </row>
    <row r="28" spans="1:2" x14ac:dyDescent="0.25">
      <c r="A28" s="263" t="s">
        <v>117</v>
      </c>
      <c r="B28" s="133">
        <v>6510.15</v>
      </c>
    </row>
    <row r="29" spans="1:2" x14ac:dyDescent="0.25">
      <c r="A29" s="263" t="s">
        <v>118</v>
      </c>
      <c r="B29" s="133">
        <v>18361.77</v>
      </c>
    </row>
    <row r="30" spans="1:2" x14ac:dyDescent="0.25">
      <c r="A30" s="263" t="s">
        <v>102</v>
      </c>
      <c r="B30" s="133">
        <v>807.31</v>
      </c>
    </row>
    <row r="31" spans="1:2" x14ac:dyDescent="0.25">
      <c r="A31" s="167" t="s">
        <v>128</v>
      </c>
    </row>
    <row r="32" spans="1:2" x14ac:dyDescent="0.25">
      <c r="A32" s="263" t="s">
        <v>112</v>
      </c>
      <c r="B32" s="133">
        <v>4824.91</v>
      </c>
    </row>
    <row r="33" spans="1:2" x14ac:dyDescent="0.25">
      <c r="A33" s="263" t="s">
        <v>1</v>
      </c>
      <c r="B33" s="133">
        <v>268.45</v>
      </c>
    </row>
    <row r="34" spans="1:2" x14ac:dyDescent="0.25">
      <c r="A34" s="263" t="s">
        <v>141</v>
      </c>
      <c r="B34" s="133">
        <v>6884.24</v>
      </c>
    </row>
    <row r="35" spans="1:2" x14ac:dyDescent="0.25">
      <c r="A35" s="263" t="s">
        <v>162</v>
      </c>
      <c r="B35" s="133">
        <v>8</v>
      </c>
    </row>
    <row r="36" spans="1:2" x14ac:dyDescent="0.25">
      <c r="A36" s="263" t="s">
        <v>143</v>
      </c>
      <c r="B36" s="133">
        <v>4181.26</v>
      </c>
    </row>
    <row r="37" spans="1:2" x14ac:dyDescent="0.25">
      <c r="A37" s="263" t="s">
        <v>7</v>
      </c>
      <c r="B37" s="133">
        <v>5485.15</v>
      </c>
    </row>
    <row r="38" spans="1:2" x14ac:dyDescent="0.25">
      <c r="A38" s="263" t="s">
        <v>206</v>
      </c>
      <c r="B38" s="133">
        <v>6.41</v>
      </c>
    </row>
    <row r="39" spans="1:2" x14ac:dyDescent="0.25">
      <c r="A39" s="263" t="s">
        <v>147</v>
      </c>
      <c r="B39" s="133">
        <v>1194</v>
      </c>
    </row>
    <row r="40" spans="1:2" x14ac:dyDescent="0.25">
      <c r="A40" s="263" t="s">
        <v>201</v>
      </c>
      <c r="B40" s="133">
        <v>708</v>
      </c>
    </row>
    <row r="41" spans="1:2" x14ac:dyDescent="0.25">
      <c r="A41" s="263" t="s">
        <v>101</v>
      </c>
      <c r="B41" s="133">
        <v>297.05</v>
      </c>
    </row>
    <row r="42" spans="1:2" x14ac:dyDescent="0.25">
      <c r="A42" s="263" t="s">
        <v>90</v>
      </c>
      <c r="B42" s="133">
        <v>6794.06</v>
      </c>
    </row>
    <row r="43" spans="1:2" x14ac:dyDescent="0.25">
      <c r="A43" s="263" t="s">
        <v>116</v>
      </c>
      <c r="B43" s="133">
        <v>701.77</v>
      </c>
    </row>
    <row r="44" spans="1:2" x14ac:dyDescent="0.25">
      <c r="A44" s="263" t="s">
        <v>13</v>
      </c>
      <c r="B44" s="133">
        <v>2854.16</v>
      </c>
    </row>
    <row r="45" spans="1:2" x14ac:dyDescent="0.25">
      <c r="A45" s="296"/>
      <c r="B45" s="133"/>
    </row>
    <row r="46" spans="1:2" x14ac:dyDescent="0.25">
      <c r="A46" s="25" t="s">
        <v>25</v>
      </c>
      <c r="B46" s="45">
        <f>B7+B10+B13-B14</f>
        <v>-3089.3000000000175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11" workbookViewId="0">
      <selection activeCell="A54" sqref="A54"/>
    </sheetView>
  </sheetViews>
  <sheetFormatPr defaultColWidth="8.88671875" defaultRowHeight="13.8" x14ac:dyDescent="0.25"/>
  <cols>
    <col min="1" max="1" width="56.109375" style="46" customWidth="1"/>
    <col min="2" max="2" width="13.66406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16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58</v>
      </c>
      <c r="B5" s="56"/>
    </row>
    <row r="6" spans="1:2" x14ac:dyDescent="0.25">
      <c r="A6" s="21" t="s">
        <v>17</v>
      </c>
      <c r="B6" s="22">
        <v>34405</v>
      </c>
    </row>
    <row r="7" spans="1:2" x14ac:dyDescent="0.25">
      <c r="A7" s="21" t="s">
        <v>18</v>
      </c>
      <c r="B7" s="22">
        <v>-54470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413826</v>
      </c>
    </row>
    <row r="10" spans="1:2" x14ac:dyDescent="0.25">
      <c r="A10" s="21" t="s">
        <v>21</v>
      </c>
      <c r="B10" s="22">
        <v>434719</v>
      </c>
    </row>
    <row r="11" spans="1:2" x14ac:dyDescent="0.25">
      <c r="A11" s="21" t="s">
        <v>111</v>
      </c>
      <c r="B11" s="22">
        <f>B6+B9-B10</f>
        <v>13512</v>
      </c>
    </row>
    <row r="12" spans="1:2" x14ac:dyDescent="0.25">
      <c r="A12" s="21" t="s">
        <v>23</v>
      </c>
      <c r="B12" s="24">
        <f>B10/B9</f>
        <v>1.0504874029181346</v>
      </c>
    </row>
    <row r="13" spans="1:2" x14ac:dyDescent="0.25">
      <c r="A13" s="21" t="s">
        <v>131</v>
      </c>
      <c r="B13" s="22">
        <v>2102</v>
      </c>
    </row>
    <row r="14" spans="1:2" x14ac:dyDescent="0.25">
      <c r="A14" s="25" t="s">
        <v>29</v>
      </c>
      <c r="B14" s="261">
        <f>SUM(B15:B56)</f>
        <v>465957.52</v>
      </c>
    </row>
    <row r="15" spans="1:2" x14ac:dyDescent="0.25">
      <c r="A15" s="178" t="s">
        <v>144</v>
      </c>
      <c r="B15" s="184">
        <v>8690.16</v>
      </c>
    </row>
    <row r="16" spans="1:2" x14ac:dyDescent="0.25">
      <c r="A16" s="178" t="s">
        <v>6</v>
      </c>
      <c r="B16" s="184">
        <v>8700.5</v>
      </c>
    </row>
    <row r="17" spans="1:2" x14ac:dyDescent="0.25">
      <c r="A17" s="167" t="s">
        <v>129</v>
      </c>
      <c r="B17" s="134"/>
    </row>
    <row r="18" spans="1:2" x14ac:dyDescent="0.25">
      <c r="A18" s="178" t="s">
        <v>12</v>
      </c>
      <c r="B18" s="184">
        <v>11265</v>
      </c>
    </row>
    <row r="19" spans="1:2" x14ac:dyDescent="0.25">
      <c r="A19" s="178" t="s">
        <v>100</v>
      </c>
      <c r="B19" s="184">
        <v>107157</v>
      </c>
    </row>
    <row r="20" spans="1:2" x14ac:dyDescent="0.25">
      <c r="A20" s="178" t="s">
        <v>93</v>
      </c>
      <c r="B20" s="134">
        <v>13254</v>
      </c>
    </row>
    <row r="21" spans="1:2" x14ac:dyDescent="0.25">
      <c r="A21" s="113" t="s">
        <v>171</v>
      </c>
      <c r="B21" s="134">
        <v>2117</v>
      </c>
    </row>
    <row r="22" spans="1:2" x14ac:dyDescent="0.25">
      <c r="A22" s="181" t="s">
        <v>134</v>
      </c>
      <c r="B22" s="134"/>
    </row>
    <row r="23" spans="1:2" x14ac:dyDescent="0.25">
      <c r="A23" s="298" t="s">
        <v>199</v>
      </c>
      <c r="B23" s="184">
        <v>9234.2800000000007</v>
      </c>
    </row>
    <row r="24" spans="1:2" x14ac:dyDescent="0.25">
      <c r="A24" s="298" t="s">
        <v>3</v>
      </c>
      <c r="B24" s="184">
        <v>6248.28</v>
      </c>
    </row>
    <row r="25" spans="1:2" x14ac:dyDescent="0.25">
      <c r="A25" s="298" t="s">
        <v>99</v>
      </c>
      <c r="B25" s="184">
        <v>1570.95</v>
      </c>
    </row>
    <row r="26" spans="1:2" x14ac:dyDescent="0.25">
      <c r="A26" s="298" t="s">
        <v>142</v>
      </c>
      <c r="B26" s="184">
        <v>31467.919999999998</v>
      </c>
    </row>
    <row r="27" spans="1:2" x14ac:dyDescent="0.25">
      <c r="A27" s="298" t="s">
        <v>8</v>
      </c>
      <c r="B27" s="184">
        <v>2276.08</v>
      </c>
    </row>
    <row r="28" spans="1:2" x14ac:dyDescent="0.25">
      <c r="A28" s="298" t="s">
        <v>117</v>
      </c>
      <c r="B28" s="184">
        <v>47254.07</v>
      </c>
    </row>
    <row r="29" spans="1:2" x14ac:dyDescent="0.25">
      <c r="A29" s="298" t="s">
        <v>118</v>
      </c>
      <c r="B29" s="184">
        <v>58402.17</v>
      </c>
    </row>
    <row r="30" spans="1:2" x14ac:dyDescent="0.25">
      <c r="A30" s="298" t="s">
        <v>137</v>
      </c>
      <c r="B30" s="184">
        <v>75</v>
      </c>
    </row>
    <row r="31" spans="1:2" x14ac:dyDescent="0.25">
      <c r="A31" s="298" t="s">
        <v>102</v>
      </c>
      <c r="B31" s="184">
        <v>1794</v>
      </c>
    </row>
    <row r="32" spans="1:2" x14ac:dyDescent="0.25">
      <c r="A32" s="167" t="s">
        <v>128</v>
      </c>
      <c r="B32" s="134"/>
    </row>
    <row r="33" spans="1:2" x14ac:dyDescent="0.25">
      <c r="A33" s="298" t="s">
        <v>112</v>
      </c>
      <c r="B33" s="184">
        <v>19780.48</v>
      </c>
    </row>
    <row r="34" spans="1:2" x14ac:dyDescent="0.25">
      <c r="A34" s="298" t="s">
        <v>141</v>
      </c>
      <c r="B34" s="184">
        <v>73</v>
      </c>
    </row>
    <row r="35" spans="1:2" x14ac:dyDescent="0.25">
      <c r="A35" s="298" t="s">
        <v>140</v>
      </c>
      <c r="B35" s="184">
        <v>295.48</v>
      </c>
    </row>
    <row r="36" spans="1:2" x14ac:dyDescent="0.25">
      <c r="A36" s="298" t="s">
        <v>108</v>
      </c>
      <c r="B36" s="184">
        <v>1731.66</v>
      </c>
    </row>
    <row r="37" spans="1:2" x14ac:dyDescent="0.25">
      <c r="A37" s="298" t="s">
        <v>113</v>
      </c>
      <c r="B37" s="184">
        <v>105.94</v>
      </c>
    </row>
    <row r="38" spans="1:2" x14ac:dyDescent="0.25">
      <c r="A38" s="298" t="s">
        <v>110</v>
      </c>
      <c r="B38" s="184">
        <v>8003</v>
      </c>
    </row>
    <row r="39" spans="1:2" x14ac:dyDescent="0.25">
      <c r="A39" s="298" t="s">
        <v>157</v>
      </c>
      <c r="B39" s="184">
        <v>728.38</v>
      </c>
    </row>
    <row r="40" spans="1:2" x14ac:dyDescent="0.25">
      <c r="A40" s="298" t="s">
        <v>143</v>
      </c>
      <c r="B40" s="184">
        <v>17865.75</v>
      </c>
    </row>
    <row r="41" spans="1:2" x14ac:dyDescent="0.25">
      <c r="A41" s="298" t="s">
        <v>7</v>
      </c>
      <c r="B41" s="184">
        <v>22357.32</v>
      </c>
    </row>
    <row r="42" spans="1:2" x14ac:dyDescent="0.25">
      <c r="A42" s="298" t="s">
        <v>206</v>
      </c>
      <c r="B42" s="184">
        <v>22.53</v>
      </c>
    </row>
    <row r="43" spans="1:2" x14ac:dyDescent="0.25">
      <c r="A43" s="298" t="s">
        <v>116</v>
      </c>
      <c r="B43" s="184">
        <v>2915.67</v>
      </c>
    </row>
    <row r="44" spans="1:2" x14ac:dyDescent="0.25">
      <c r="A44" s="298" t="s">
        <v>147</v>
      </c>
      <c r="B44" s="184">
        <v>1194</v>
      </c>
    </row>
    <row r="45" spans="1:2" x14ac:dyDescent="0.25">
      <c r="A45" s="298" t="s">
        <v>201</v>
      </c>
      <c r="B45" s="184">
        <v>2360</v>
      </c>
    </row>
    <row r="46" spans="1:2" x14ac:dyDescent="0.25">
      <c r="A46" s="298" t="s">
        <v>101</v>
      </c>
      <c r="B46" s="184">
        <v>1177.81</v>
      </c>
    </row>
    <row r="47" spans="1:2" x14ac:dyDescent="0.25">
      <c r="A47" s="298" t="s">
        <v>49</v>
      </c>
      <c r="B47" s="184">
        <v>264.68</v>
      </c>
    </row>
    <row r="48" spans="1:2" x14ac:dyDescent="0.25">
      <c r="A48" s="298" t="s">
        <v>123</v>
      </c>
      <c r="B48" s="184">
        <v>1176</v>
      </c>
    </row>
    <row r="49" spans="1:2" x14ac:dyDescent="0.25">
      <c r="A49" s="298" t="s">
        <v>30</v>
      </c>
      <c r="B49" s="184">
        <v>858.81</v>
      </c>
    </row>
    <row r="50" spans="1:2" x14ac:dyDescent="0.25">
      <c r="A50" s="298" t="s">
        <v>114</v>
      </c>
      <c r="B50" s="184">
        <v>33816.720000000001</v>
      </c>
    </row>
    <row r="51" spans="1:2" x14ac:dyDescent="0.25">
      <c r="A51" s="298" t="s">
        <v>115</v>
      </c>
      <c r="B51" s="184">
        <v>19150.21</v>
      </c>
    </row>
    <row r="52" spans="1:2" x14ac:dyDescent="0.25">
      <c r="A52" s="298" t="s">
        <v>32</v>
      </c>
      <c r="B52" s="184">
        <v>528.26</v>
      </c>
    </row>
    <row r="53" spans="1:2" x14ac:dyDescent="0.25">
      <c r="A53" s="298" t="s">
        <v>173</v>
      </c>
      <c r="B53" s="184">
        <v>1357.79</v>
      </c>
    </row>
    <row r="54" spans="1:2" x14ac:dyDescent="0.25">
      <c r="A54" s="298" t="s">
        <v>36</v>
      </c>
      <c r="B54" s="184">
        <v>12000</v>
      </c>
    </row>
    <row r="55" spans="1:2" x14ac:dyDescent="0.25">
      <c r="A55" s="298" t="s">
        <v>215</v>
      </c>
      <c r="B55" s="184">
        <v>812.37</v>
      </c>
    </row>
    <row r="56" spans="1:2" x14ac:dyDescent="0.25">
      <c r="A56" s="298" t="s">
        <v>13</v>
      </c>
      <c r="B56" s="184">
        <v>7875.25</v>
      </c>
    </row>
    <row r="57" spans="1:2" x14ac:dyDescent="0.25">
      <c r="A57" s="25" t="s">
        <v>25</v>
      </c>
      <c r="B57" s="45">
        <f>B7+B10+B13-B14</f>
        <v>-83606.520000000019</v>
      </c>
    </row>
    <row r="58" spans="1:2" x14ac:dyDescent="0.25">
      <c r="A58" s="297"/>
      <c r="B58" s="297"/>
    </row>
    <row r="59" spans="1:2" x14ac:dyDescent="0.25">
      <c r="A59" s="297"/>
      <c r="B59" s="297"/>
    </row>
    <row r="60" spans="1:2" x14ac:dyDescent="0.25">
      <c r="A60" s="297"/>
      <c r="B60" s="297"/>
    </row>
    <row r="61" spans="1:2" x14ac:dyDescent="0.25">
      <c r="A61" s="297"/>
      <c r="B61" s="297"/>
    </row>
    <row r="62" spans="1:2" x14ac:dyDescent="0.25">
      <c r="A62" s="297"/>
      <c r="B62" s="297"/>
    </row>
    <row r="63" spans="1:2" x14ac:dyDescent="0.25">
      <c r="A63" s="297"/>
      <c r="B63" s="297"/>
    </row>
    <row r="64" spans="1:2" x14ac:dyDescent="0.25">
      <c r="A64" s="297"/>
      <c r="B64" s="297"/>
    </row>
    <row r="65" spans="1:2" x14ac:dyDescent="0.25">
      <c r="A65" s="297"/>
      <c r="B65" s="297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4" workbookViewId="0">
      <selection activeCell="A35" sqref="A35"/>
    </sheetView>
  </sheetViews>
  <sheetFormatPr defaultColWidth="8.88671875" defaultRowHeight="13.8" x14ac:dyDescent="0.25"/>
  <cols>
    <col min="1" max="1" width="56.6640625" style="46" customWidth="1"/>
    <col min="2" max="2" width="14.66406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59</v>
      </c>
      <c r="B5" s="56"/>
    </row>
    <row r="6" spans="1:2" x14ac:dyDescent="0.25">
      <c r="A6" s="21" t="s">
        <v>17</v>
      </c>
      <c r="B6" s="22">
        <v>24977</v>
      </c>
    </row>
    <row r="7" spans="1:2" x14ac:dyDescent="0.25">
      <c r="A7" s="21" t="s">
        <v>18</v>
      </c>
      <c r="B7" s="22">
        <v>112387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425443</v>
      </c>
    </row>
    <row r="10" spans="1:2" x14ac:dyDescent="0.25">
      <c r="A10" s="21" t="s">
        <v>21</v>
      </c>
      <c r="B10" s="22">
        <v>435808</v>
      </c>
    </row>
    <row r="11" spans="1:2" x14ac:dyDescent="0.25">
      <c r="A11" s="21" t="s">
        <v>111</v>
      </c>
      <c r="B11" s="22">
        <f>B6+B9-B10</f>
        <v>14612</v>
      </c>
    </row>
    <row r="12" spans="1:2" x14ac:dyDescent="0.25">
      <c r="A12" s="21" t="s">
        <v>23</v>
      </c>
      <c r="B12" s="24">
        <f>B10/B9</f>
        <v>1.0243628406155467</v>
      </c>
    </row>
    <row r="13" spans="1:2" x14ac:dyDescent="0.25">
      <c r="A13" s="21" t="s">
        <v>131</v>
      </c>
      <c r="B13" s="22">
        <v>4204</v>
      </c>
    </row>
    <row r="14" spans="1:2" x14ac:dyDescent="0.25">
      <c r="A14" s="25" t="s">
        <v>29</v>
      </c>
      <c r="B14" s="261">
        <f>SUM(B15:B54)</f>
        <v>435926.85</v>
      </c>
    </row>
    <row r="15" spans="1:2" x14ac:dyDescent="0.25">
      <c r="A15" s="178" t="s">
        <v>144</v>
      </c>
      <c r="B15" s="135">
        <v>7948.68</v>
      </c>
    </row>
    <row r="16" spans="1:2" x14ac:dyDescent="0.25">
      <c r="A16" s="178" t="s">
        <v>6</v>
      </c>
      <c r="B16" s="299">
        <v>-1896.48</v>
      </c>
    </row>
    <row r="17" spans="1:2" x14ac:dyDescent="0.25">
      <c r="A17" s="167" t="s">
        <v>129</v>
      </c>
      <c r="B17" s="135"/>
    </row>
    <row r="18" spans="1:2" x14ac:dyDescent="0.25">
      <c r="A18" s="113" t="s">
        <v>12</v>
      </c>
      <c r="B18" s="135">
        <v>12502</v>
      </c>
    </row>
    <row r="19" spans="1:2" x14ac:dyDescent="0.25">
      <c r="A19" s="113" t="s">
        <v>100</v>
      </c>
      <c r="B19" s="135">
        <v>110048</v>
      </c>
    </row>
    <row r="20" spans="1:2" x14ac:dyDescent="0.25">
      <c r="A20" s="113" t="s">
        <v>93</v>
      </c>
      <c r="B20" s="135">
        <v>13247</v>
      </c>
    </row>
    <row r="21" spans="1:2" x14ac:dyDescent="0.25">
      <c r="A21" s="113" t="s">
        <v>154</v>
      </c>
      <c r="B21" s="135">
        <v>2123</v>
      </c>
    </row>
    <row r="22" spans="1:2" x14ac:dyDescent="0.25">
      <c r="A22" s="112" t="s">
        <v>134</v>
      </c>
      <c r="B22" s="135"/>
    </row>
    <row r="23" spans="1:2" x14ac:dyDescent="0.25">
      <c r="A23" s="301" t="s">
        <v>199</v>
      </c>
      <c r="B23" s="135">
        <v>12597.54</v>
      </c>
    </row>
    <row r="24" spans="1:2" x14ac:dyDescent="0.25">
      <c r="A24" s="301" t="s">
        <v>3</v>
      </c>
      <c r="B24" s="135">
        <v>1775.69</v>
      </c>
    </row>
    <row r="25" spans="1:2" x14ac:dyDescent="0.25">
      <c r="A25" s="301" t="s">
        <v>5</v>
      </c>
      <c r="B25" s="135">
        <v>10898.6</v>
      </c>
    </row>
    <row r="26" spans="1:2" x14ac:dyDescent="0.25">
      <c r="A26" s="301" t="s">
        <v>99</v>
      </c>
      <c r="B26" s="135">
        <v>1214.24</v>
      </c>
    </row>
    <row r="27" spans="1:2" x14ac:dyDescent="0.25">
      <c r="A27" s="301" t="s">
        <v>142</v>
      </c>
      <c r="B27" s="135">
        <v>23948.76</v>
      </c>
    </row>
    <row r="28" spans="1:2" x14ac:dyDescent="0.25">
      <c r="A28" s="301" t="s">
        <v>8</v>
      </c>
      <c r="B28" s="135">
        <v>2281.1</v>
      </c>
    </row>
    <row r="29" spans="1:2" x14ac:dyDescent="0.25">
      <c r="A29" s="301" t="s">
        <v>117</v>
      </c>
      <c r="B29" s="135">
        <v>41872.75</v>
      </c>
    </row>
    <row r="30" spans="1:2" x14ac:dyDescent="0.25">
      <c r="A30" s="301" t="s">
        <v>118</v>
      </c>
      <c r="B30" s="135">
        <v>38608.83</v>
      </c>
    </row>
    <row r="31" spans="1:2" x14ac:dyDescent="0.25">
      <c r="A31" s="301" t="s">
        <v>102</v>
      </c>
      <c r="B31" s="135">
        <v>3588</v>
      </c>
    </row>
    <row r="32" spans="1:2" x14ac:dyDescent="0.25">
      <c r="A32" s="167" t="s">
        <v>128</v>
      </c>
      <c r="B32" s="135"/>
    </row>
    <row r="33" spans="1:2" x14ac:dyDescent="0.25">
      <c r="A33" s="301" t="s">
        <v>112</v>
      </c>
      <c r="B33" s="135">
        <v>20339.25</v>
      </c>
    </row>
    <row r="34" spans="1:2" x14ac:dyDescent="0.25">
      <c r="A34" s="301" t="s">
        <v>141</v>
      </c>
      <c r="B34" s="135">
        <v>10</v>
      </c>
    </row>
    <row r="35" spans="1:2" x14ac:dyDescent="0.25">
      <c r="A35" s="301" t="s">
        <v>140</v>
      </c>
      <c r="B35" s="135">
        <v>295.48</v>
      </c>
    </row>
    <row r="36" spans="1:2" x14ac:dyDescent="0.25">
      <c r="A36" s="301" t="s">
        <v>162</v>
      </c>
      <c r="B36" s="135">
        <v>583.14</v>
      </c>
    </row>
    <row r="37" spans="1:2" x14ac:dyDescent="0.25">
      <c r="A37" s="301" t="s">
        <v>216</v>
      </c>
      <c r="B37" s="135">
        <v>1424.79</v>
      </c>
    </row>
    <row r="38" spans="1:2" x14ac:dyDescent="0.25">
      <c r="A38" s="301" t="s">
        <v>110</v>
      </c>
      <c r="B38" s="135">
        <v>2789.68</v>
      </c>
    </row>
    <row r="39" spans="1:2" x14ac:dyDescent="0.25">
      <c r="A39" s="301" t="s">
        <v>113</v>
      </c>
      <c r="B39" s="135">
        <v>105.94</v>
      </c>
    </row>
    <row r="40" spans="1:2" x14ac:dyDescent="0.25">
      <c r="A40" s="301" t="s">
        <v>201</v>
      </c>
      <c r="B40" s="135">
        <v>1180</v>
      </c>
    </row>
    <row r="41" spans="1:2" x14ac:dyDescent="0.25">
      <c r="A41" s="301" t="s">
        <v>143</v>
      </c>
      <c r="B41" s="135">
        <v>13526.9</v>
      </c>
    </row>
    <row r="42" spans="1:2" x14ac:dyDescent="0.25">
      <c r="A42" s="301" t="s">
        <v>7</v>
      </c>
      <c r="B42" s="135">
        <v>23016.49</v>
      </c>
    </row>
    <row r="43" spans="1:2" x14ac:dyDescent="0.25">
      <c r="A43" s="301" t="s">
        <v>206</v>
      </c>
      <c r="B43" s="135">
        <v>27.64</v>
      </c>
    </row>
    <row r="44" spans="1:2" x14ac:dyDescent="0.25">
      <c r="A44" s="301" t="s">
        <v>104</v>
      </c>
      <c r="B44" s="135">
        <v>2322.39</v>
      </c>
    </row>
    <row r="45" spans="1:2" x14ac:dyDescent="0.25">
      <c r="A45" s="301" t="s">
        <v>101</v>
      </c>
      <c r="B45" s="135">
        <v>1203.68</v>
      </c>
    </row>
    <row r="46" spans="1:2" x14ac:dyDescent="0.25">
      <c r="A46" s="301" t="s">
        <v>138</v>
      </c>
      <c r="B46" s="135">
        <v>941.31</v>
      </c>
    </row>
    <row r="47" spans="1:2" x14ac:dyDescent="0.25">
      <c r="A47" s="301" t="s">
        <v>105</v>
      </c>
      <c r="B47" s="135">
        <v>181.83</v>
      </c>
    </row>
    <row r="48" spans="1:2" x14ac:dyDescent="0.25">
      <c r="A48" s="301" t="s">
        <v>30</v>
      </c>
      <c r="B48" s="135">
        <v>189.38</v>
      </c>
    </row>
    <row r="49" spans="1:2" x14ac:dyDescent="0.25">
      <c r="A49" s="301" t="s">
        <v>114</v>
      </c>
      <c r="B49" s="135">
        <v>2434.27</v>
      </c>
    </row>
    <row r="50" spans="1:2" x14ac:dyDescent="0.25">
      <c r="A50" s="301" t="s">
        <v>90</v>
      </c>
      <c r="B50" s="135">
        <v>11095.47</v>
      </c>
    </row>
    <row r="51" spans="1:2" x14ac:dyDescent="0.25">
      <c r="A51" s="301" t="s">
        <v>87</v>
      </c>
      <c r="B51" s="135">
        <v>9415.92</v>
      </c>
    </row>
    <row r="52" spans="1:2" x14ac:dyDescent="0.25">
      <c r="A52" s="301" t="s">
        <v>116</v>
      </c>
      <c r="B52" s="135">
        <v>2937.75</v>
      </c>
    </row>
    <row r="53" spans="1:2" x14ac:dyDescent="0.25">
      <c r="A53" s="301" t="s">
        <v>181</v>
      </c>
      <c r="B53" s="135">
        <v>52650.54</v>
      </c>
    </row>
    <row r="54" spans="1:2" x14ac:dyDescent="0.25">
      <c r="A54" s="301" t="s">
        <v>13</v>
      </c>
      <c r="B54" s="135">
        <v>8497.2900000000009</v>
      </c>
    </row>
    <row r="55" spans="1:2" x14ac:dyDescent="0.25">
      <c r="A55" s="300"/>
      <c r="B55" s="135"/>
    </row>
    <row r="56" spans="1:2" x14ac:dyDescent="0.25">
      <c r="A56" s="25" t="s">
        <v>25</v>
      </c>
      <c r="B56" s="45">
        <f>B7+B10+B13-B14</f>
        <v>116472.15000000002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45" workbookViewId="0">
      <selection activeCell="B18" sqref="B18"/>
    </sheetView>
  </sheetViews>
  <sheetFormatPr defaultColWidth="8.88671875" defaultRowHeight="13.8" x14ac:dyDescent="0.25"/>
  <cols>
    <col min="1" max="1" width="55.33203125" style="46" customWidth="1"/>
    <col min="2" max="2" width="18.88671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16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60</v>
      </c>
      <c r="B5" s="56"/>
    </row>
    <row r="6" spans="1:2" x14ac:dyDescent="0.25">
      <c r="A6" s="21" t="s">
        <v>17</v>
      </c>
      <c r="B6" s="22">
        <v>87047</v>
      </c>
    </row>
    <row r="7" spans="1:2" x14ac:dyDescent="0.25">
      <c r="A7" s="21" t="s">
        <v>18</v>
      </c>
      <c r="B7" s="22">
        <v>285795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610170</v>
      </c>
    </row>
    <row r="10" spans="1:2" x14ac:dyDescent="0.25">
      <c r="A10" s="21" t="s">
        <v>21</v>
      </c>
      <c r="B10" s="22">
        <v>611719</v>
      </c>
    </row>
    <row r="11" spans="1:2" x14ac:dyDescent="0.25">
      <c r="A11" s="21" t="s">
        <v>111</v>
      </c>
      <c r="B11" s="22">
        <f>B6+B9-B10</f>
        <v>85498</v>
      </c>
    </row>
    <row r="12" spans="1:2" x14ac:dyDescent="0.25">
      <c r="A12" s="21" t="s">
        <v>23</v>
      </c>
      <c r="B12" s="24">
        <f>B10/B9</f>
        <v>1.0025386367733582</v>
      </c>
    </row>
    <row r="13" spans="1:2" x14ac:dyDescent="0.25">
      <c r="A13" s="21" t="s">
        <v>131</v>
      </c>
      <c r="B13" s="22">
        <v>6305</v>
      </c>
    </row>
    <row r="14" spans="1:2" x14ac:dyDescent="0.25">
      <c r="A14" s="25" t="s">
        <v>29</v>
      </c>
      <c r="B14" s="261">
        <f>SUM(B15:B65)</f>
        <v>798945.80999999994</v>
      </c>
    </row>
    <row r="15" spans="1:2" x14ac:dyDescent="0.25">
      <c r="A15" s="178" t="s">
        <v>144</v>
      </c>
      <c r="B15" s="303">
        <v>8971.44</v>
      </c>
    </row>
    <row r="16" spans="1:2" x14ac:dyDescent="0.25">
      <c r="A16" s="178" t="s">
        <v>6</v>
      </c>
      <c r="B16" s="303">
        <v>28411.39</v>
      </c>
    </row>
    <row r="17" spans="1:2" x14ac:dyDescent="0.25">
      <c r="A17" s="167" t="s">
        <v>129</v>
      </c>
      <c r="B17" s="303"/>
    </row>
    <row r="18" spans="1:2" x14ac:dyDescent="0.25">
      <c r="A18" s="178" t="s">
        <v>12</v>
      </c>
      <c r="B18" s="303">
        <v>14418</v>
      </c>
    </row>
    <row r="19" spans="1:2" x14ac:dyDescent="0.25">
      <c r="A19" s="178" t="s">
        <v>100</v>
      </c>
      <c r="B19" s="303">
        <v>157366</v>
      </c>
    </row>
    <row r="20" spans="1:2" x14ac:dyDescent="0.25">
      <c r="A20" s="178" t="s">
        <v>93</v>
      </c>
      <c r="B20" s="304">
        <v>18979</v>
      </c>
    </row>
    <row r="21" spans="1:2" x14ac:dyDescent="0.25">
      <c r="A21" s="113" t="s">
        <v>178</v>
      </c>
      <c r="B21" s="303">
        <v>2979</v>
      </c>
    </row>
    <row r="22" spans="1:2" x14ac:dyDescent="0.25">
      <c r="A22" s="181" t="s">
        <v>134</v>
      </c>
      <c r="B22" s="303"/>
    </row>
    <row r="23" spans="1:2" x14ac:dyDescent="0.25">
      <c r="A23" s="302" t="s">
        <v>2</v>
      </c>
      <c r="B23" s="305">
        <v>2244.8000000000002</v>
      </c>
    </row>
    <row r="24" spans="1:2" x14ac:dyDescent="0.25">
      <c r="A24" s="302" t="s">
        <v>199</v>
      </c>
      <c r="B24" s="305">
        <v>14403</v>
      </c>
    </row>
    <row r="25" spans="1:2" x14ac:dyDescent="0.25">
      <c r="A25" s="302" t="s">
        <v>3</v>
      </c>
      <c r="B25" s="305">
        <v>5396.56</v>
      </c>
    </row>
    <row r="26" spans="1:2" x14ac:dyDescent="0.25">
      <c r="A26" s="302" t="s">
        <v>5</v>
      </c>
      <c r="B26" s="305">
        <v>2472.63</v>
      </c>
    </row>
    <row r="27" spans="1:2" x14ac:dyDescent="0.25">
      <c r="A27" s="302" t="s">
        <v>99</v>
      </c>
      <c r="B27" s="305">
        <v>2052.23</v>
      </c>
    </row>
    <row r="28" spans="1:2" x14ac:dyDescent="0.25">
      <c r="A28" s="302" t="s">
        <v>142</v>
      </c>
      <c r="B28" s="305">
        <v>42002.54</v>
      </c>
    </row>
    <row r="29" spans="1:2" x14ac:dyDescent="0.25">
      <c r="A29" s="302" t="s">
        <v>27</v>
      </c>
      <c r="B29" s="305">
        <v>4242.72</v>
      </c>
    </row>
    <row r="30" spans="1:2" x14ac:dyDescent="0.25">
      <c r="A30" s="302" t="s">
        <v>8</v>
      </c>
      <c r="B30" s="305">
        <v>2637.98</v>
      </c>
    </row>
    <row r="31" spans="1:2" x14ac:dyDescent="0.25">
      <c r="A31" s="302" t="s">
        <v>151</v>
      </c>
      <c r="B31" s="305">
        <v>6400.9</v>
      </c>
    </row>
    <row r="32" spans="1:2" x14ac:dyDescent="0.25">
      <c r="A32" s="302" t="s">
        <v>117</v>
      </c>
      <c r="B32" s="305">
        <v>47747.65</v>
      </c>
    </row>
    <row r="33" spans="1:2" x14ac:dyDescent="0.25">
      <c r="A33" s="302" t="s">
        <v>118</v>
      </c>
      <c r="B33" s="305">
        <v>93402.78</v>
      </c>
    </row>
    <row r="34" spans="1:2" x14ac:dyDescent="0.25">
      <c r="A34" s="302" t="s">
        <v>102</v>
      </c>
      <c r="B34" s="305">
        <v>4843.8</v>
      </c>
    </row>
    <row r="35" spans="1:2" x14ac:dyDescent="0.25">
      <c r="A35" s="167" t="s">
        <v>128</v>
      </c>
      <c r="B35" s="303"/>
    </row>
    <row r="36" spans="1:2" x14ac:dyDescent="0.25">
      <c r="A36" s="302" t="s">
        <v>112</v>
      </c>
      <c r="B36" s="303">
        <v>29172.47</v>
      </c>
    </row>
    <row r="37" spans="1:2" x14ac:dyDescent="0.25">
      <c r="A37" s="302" t="s">
        <v>1</v>
      </c>
      <c r="B37" s="303">
        <v>18567.939999999999</v>
      </c>
    </row>
    <row r="38" spans="1:2" ht="15.6" customHeight="1" x14ac:dyDescent="0.25">
      <c r="A38" s="302" t="s">
        <v>141</v>
      </c>
      <c r="B38" s="303">
        <v>11608.89</v>
      </c>
    </row>
    <row r="39" spans="1:2" x14ac:dyDescent="0.25">
      <c r="A39" s="302" t="s">
        <v>140</v>
      </c>
      <c r="B39" s="303">
        <v>295.48</v>
      </c>
    </row>
    <row r="40" spans="1:2" x14ac:dyDescent="0.25">
      <c r="A40" s="302" t="s">
        <v>162</v>
      </c>
      <c r="B40" s="303">
        <v>792.39</v>
      </c>
    </row>
    <row r="41" spans="1:2" x14ac:dyDescent="0.25">
      <c r="A41" s="302" t="s">
        <v>217</v>
      </c>
      <c r="B41" s="303">
        <v>1152</v>
      </c>
    </row>
    <row r="42" spans="1:2" x14ac:dyDescent="0.25">
      <c r="A42" s="302" t="s">
        <v>113</v>
      </c>
      <c r="B42" s="303">
        <v>105.94</v>
      </c>
    </row>
    <row r="43" spans="1:2" x14ac:dyDescent="0.25">
      <c r="A43" s="302" t="s">
        <v>143</v>
      </c>
      <c r="B43" s="303">
        <v>23532.33</v>
      </c>
    </row>
    <row r="44" spans="1:2" x14ac:dyDescent="0.25">
      <c r="A44" s="302" t="s">
        <v>7</v>
      </c>
      <c r="B44" s="303">
        <v>32976.480000000003</v>
      </c>
    </row>
    <row r="45" spans="1:2" x14ac:dyDescent="0.25">
      <c r="A45" s="302" t="s">
        <v>206</v>
      </c>
      <c r="B45" s="303">
        <v>38.72</v>
      </c>
    </row>
    <row r="46" spans="1:2" x14ac:dyDescent="0.25">
      <c r="A46" s="302" t="s">
        <v>101</v>
      </c>
      <c r="B46" s="303">
        <v>1716.18</v>
      </c>
    </row>
    <row r="47" spans="1:2" x14ac:dyDescent="0.25">
      <c r="A47" s="302" t="s">
        <v>138</v>
      </c>
      <c r="B47" s="303">
        <v>865.34</v>
      </c>
    </row>
    <row r="48" spans="1:2" x14ac:dyDescent="0.25">
      <c r="A48" s="302" t="s">
        <v>126</v>
      </c>
      <c r="B48" s="303">
        <v>6587.64</v>
      </c>
    </row>
    <row r="49" spans="1:2" x14ac:dyDescent="0.25">
      <c r="A49" s="302" t="s">
        <v>105</v>
      </c>
      <c r="B49" s="303">
        <v>528.26</v>
      </c>
    </row>
    <row r="50" spans="1:2" x14ac:dyDescent="0.25">
      <c r="A50" s="302" t="s">
        <v>9</v>
      </c>
      <c r="B50" s="303">
        <v>2010.29</v>
      </c>
    </row>
    <row r="51" spans="1:2" x14ac:dyDescent="0.25">
      <c r="A51" s="302" t="s">
        <v>30</v>
      </c>
      <c r="B51" s="303">
        <v>519.5</v>
      </c>
    </row>
    <row r="52" spans="1:2" x14ac:dyDescent="0.25">
      <c r="A52" s="302" t="s">
        <v>114</v>
      </c>
      <c r="B52" s="303">
        <v>9659.4599999999991</v>
      </c>
    </row>
    <row r="53" spans="1:2" x14ac:dyDescent="0.25">
      <c r="A53" s="302" t="s">
        <v>11</v>
      </c>
      <c r="B53" s="303">
        <v>2730.08</v>
      </c>
    </row>
    <row r="54" spans="1:2" x14ac:dyDescent="0.25">
      <c r="A54" s="302" t="s">
        <v>218</v>
      </c>
      <c r="B54" s="303">
        <v>768.97</v>
      </c>
    </row>
    <row r="55" spans="1:2" x14ac:dyDescent="0.25">
      <c r="A55" s="302" t="s">
        <v>91</v>
      </c>
      <c r="B55" s="303">
        <v>136918.76999999999</v>
      </c>
    </row>
    <row r="56" spans="1:2" x14ac:dyDescent="0.25">
      <c r="A56" s="302" t="s">
        <v>98</v>
      </c>
      <c r="B56" s="303">
        <v>4465.01</v>
      </c>
    </row>
    <row r="57" spans="1:2" x14ac:dyDescent="0.25">
      <c r="A57" s="302" t="s">
        <v>97</v>
      </c>
      <c r="B57" s="303">
        <v>2299</v>
      </c>
    </row>
    <row r="58" spans="1:2" x14ac:dyDescent="0.25">
      <c r="A58" s="302" t="s">
        <v>36</v>
      </c>
      <c r="B58" s="303">
        <v>12000</v>
      </c>
    </row>
    <row r="59" spans="1:2" x14ac:dyDescent="0.25">
      <c r="A59" s="302" t="s">
        <v>116</v>
      </c>
      <c r="B59" s="303">
        <v>4222.71</v>
      </c>
    </row>
    <row r="60" spans="1:2" x14ac:dyDescent="0.25">
      <c r="A60" s="302" t="s">
        <v>110</v>
      </c>
      <c r="B60" s="303">
        <v>2364.27</v>
      </c>
    </row>
    <row r="61" spans="1:2" x14ac:dyDescent="0.25">
      <c r="A61" s="302" t="s">
        <v>139</v>
      </c>
      <c r="B61" s="303">
        <v>8954.1</v>
      </c>
    </row>
    <row r="62" spans="1:2" x14ac:dyDescent="0.25">
      <c r="A62" s="302" t="s">
        <v>96</v>
      </c>
      <c r="B62" s="303">
        <v>1666.05</v>
      </c>
    </row>
    <row r="63" spans="1:2" x14ac:dyDescent="0.25">
      <c r="A63" s="302" t="s">
        <v>13</v>
      </c>
      <c r="B63" s="303">
        <v>10965.62</v>
      </c>
    </row>
    <row r="64" spans="1:2" x14ac:dyDescent="0.25">
      <c r="A64" s="302" t="s">
        <v>103</v>
      </c>
      <c r="B64" s="303">
        <v>3154</v>
      </c>
    </row>
    <row r="65" spans="1:2" x14ac:dyDescent="0.25">
      <c r="A65" s="302" t="s">
        <v>152</v>
      </c>
      <c r="B65" s="303">
        <v>9335.5</v>
      </c>
    </row>
    <row r="66" spans="1:2" x14ac:dyDescent="0.25">
      <c r="A66" s="306"/>
      <c r="B66" s="303"/>
    </row>
    <row r="67" spans="1:2" x14ac:dyDescent="0.25">
      <c r="A67" s="25" t="s">
        <v>25</v>
      </c>
      <c r="B67" s="45">
        <f>B7+B10+B13-B14</f>
        <v>104873.19000000006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A55" sqref="A55"/>
    </sheetView>
  </sheetViews>
  <sheetFormatPr defaultColWidth="8.88671875" defaultRowHeight="15.6" x14ac:dyDescent="0.3"/>
  <cols>
    <col min="1" max="1" width="56.44140625" style="206" customWidth="1"/>
    <col min="2" max="2" width="11.6640625" style="221" customWidth="1"/>
    <col min="3" max="16384" width="8.88671875" style="206"/>
  </cols>
  <sheetData>
    <row r="1" spans="1:2" x14ac:dyDescent="0.3">
      <c r="A1" s="1" t="s">
        <v>14</v>
      </c>
      <c r="B1" s="11"/>
    </row>
    <row r="2" spans="1:2" x14ac:dyDescent="0.3">
      <c r="A2" s="1" t="s">
        <v>15</v>
      </c>
      <c r="B2" s="11"/>
    </row>
    <row r="3" spans="1:2" x14ac:dyDescent="0.3">
      <c r="A3" s="1" t="s">
        <v>82</v>
      </c>
      <c r="B3" s="11"/>
    </row>
    <row r="4" spans="1:2" x14ac:dyDescent="0.3">
      <c r="A4" s="11" t="s">
        <v>195</v>
      </c>
      <c r="B4" s="11"/>
    </row>
    <row r="5" spans="1:2" x14ac:dyDescent="0.3">
      <c r="A5" s="207"/>
      <c r="B5" s="223"/>
    </row>
    <row r="6" spans="1:2" x14ac:dyDescent="0.3">
      <c r="A6" s="50" t="s">
        <v>40</v>
      </c>
      <c r="B6" s="34"/>
    </row>
    <row r="7" spans="1:2" x14ac:dyDescent="0.3">
      <c r="A7" s="14" t="s">
        <v>17</v>
      </c>
      <c r="B7" s="15">
        <v>339425</v>
      </c>
    </row>
    <row r="8" spans="1:2" x14ac:dyDescent="0.3">
      <c r="A8" s="14" t="s">
        <v>18</v>
      </c>
      <c r="B8" s="15">
        <v>418159</v>
      </c>
    </row>
    <row r="9" spans="1:2" x14ac:dyDescent="0.3">
      <c r="A9" s="16" t="s">
        <v>28</v>
      </c>
      <c r="B9" s="15"/>
    </row>
    <row r="10" spans="1:2" x14ac:dyDescent="0.3">
      <c r="A10" s="14" t="s">
        <v>20</v>
      </c>
      <c r="B10" s="15">
        <v>884379</v>
      </c>
    </row>
    <row r="11" spans="1:2" x14ac:dyDescent="0.3">
      <c r="A11" s="14" t="s">
        <v>21</v>
      </c>
      <c r="B11" s="15">
        <v>882326</v>
      </c>
    </row>
    <row r="12" spans="1:2" x14ac:dyDescent="0.3">
      <c r="A12" s="14" t="s">
        <v>111</v>
      </c>
      <c r="B12" s="15">
        <f>B7+B10-B11</f>
        <v>341478</v>
      </c>
    </row>
    <row r="13" spans="1:2" x14ac:dyDescent="0.3">
      <c r="A13" s="14" t="s">
        <v>23</v>
      </c>
      <c r="B13" s="17">
        <f>B11/B10*100%</f>
        <v>0.99767859707206974</v>
      </c>
    </row>
    <row r="14" spans="1:2" x14ac:dyDescent="0.3">
      <c r="A14" s="14" t="s">
        <v>130</v>
      </c>
      <c r="B14" s="15">
        <v>6306</v>
      </c>
    </row>
    <row r="15" spans="1:2" x14ac:dyDescent="0.3">
      <c r="A15" s="9" t="s">
        <v>29</v>
      </c>
      <c r="B15" s="29">
        <f>SUM(B16:B61)</f>
        <v>1045541.9899999996</v>
      </c>
    </row>
    <row r="16" spans="1:2" x14ac:dyDescent="0.3">
      <c r="A16" s="224" t="s">
        <v>144</v>
      </c>
      <c r="B16" s="225">
        <v>16512.12</v>
      </c>
    </row>
    <row r="17" spans="1:2" x14ac:dyDescent="0.3">
      <c r="A17" s="224" t="s">
        <v>6</v>
      </c>
      <c r="B17" s="225">
        <v>48691.69</v>
      </c>
    </row>
    <row r="18" spans="1:2" x14ac:dyDescent="0.3">
      <c r="A18" s="226" t="s">
        <v>129</v>
      </c>
      <c r="B18" s="227"/>
    </row>
    <row r="19" spans="1:2" ht="17.399999999999999" customHeight="1" x14ac:dyDescent="0.3">
      <c r="A19" s="228" t="s">
        <v>12</v>
      </c>
      <c r="B19" s="225">
        <v>21834.41</v>
      </c>
    </row>
    <row r="20" spans="1:2" x14ac:dyDescent="0.3">
      <c r="A20" s="228" t="s">
        <v>93</v>
      </c>
      <c r="B20" s="225">
        <v>27812</v>
      </c>
    </row>
    <row r="21" spans="1:2" x14ac:dyDescent="0.3">
      <c r="A21" s="228" t="s">
        <v>100</v>
      </c>
      <c r="B21" s="229">
        <v>228460</v>
      </c>
    </row>
    <row r="22" spans="1:2" x14ac:dyDescent="0.3">
      <c r="A22" s="228" t="s">
        <v>154</v>
      </c>
      <c r="B22" s="230">
        <v>4297</v>
      </c>
    </row>
    <row r="23" spans="1:2" x14ac:dyDescent="0.3">
      <c r="A23" s="231" t="s">
        <v>159</v>
      </c>
      <c r="B23" s="232"/>
    </row>
    <row r="24" spans="1:2" x14ac:dyDescent="0.3">
      <c r="A24" s="228" t="s">
        <v>1</v>
      </c>
      <c r="B24" s="225">
        <v>21608.57</v>
      </c>
    </row>
    <row r="25" spans="1:2" x14ac:dyDescent="0.3">
      <c r="A25" s="228" t="s">
        <v>2</v>
      </c>
      <c r="B25" s="225">
        <v>3220.8</v>
      </c>
    </row>
    <row r="26" spans="1:2" x14ac:dyDescent="0.3">
      <c r="A26" s="228" t="s">
        <v>199</v>
      </c>
      <c r="B26" s="225">
        <v>15231.44</v>
      </c>
    </row>
    <row r="27" spans="1:2" x14ac:dyDescent="0.3">
      <c r="A27" s="228" t="s">
        <v>3</v>
      </c>
      <c r="B27" s="225">
        <v>1207.54</v>
      </c>
    </row>
    <row r="28" spans="1:2" x14ac:dyDescent="0.3">
      <c r="A28" s="228" t="s">
        <v>117</v>
      </c>
      <c r="B28" s="225">
        <v>89069.15</v>
      </c>
    </row>
    <row r="29" spans="1:2" x14ac:dyDescent="0.3">
      <c r="A29" s="228" t="s">
        <v>118</v>
      </c>
      <c r="B29" s="225">
        <v>106314.54</v>
      </c>
    </row>
    <row r="30" spans="1:2" x14ac:dyDescent="0.3">
      <c r="A30" s="228" t="s">
        <v>142</v>
      </c>
      <c r="B30" s="225">
        <v>58139.97</v>
      </c>
    </row>
    <row r="31" spans="1:2" x14ac:dyDescent="0.3">
      <c r="A31" s="228" t="s">
        <v>5</v>
      </c>
      <c r="B31" s="225">
        <v>8694.09</v>
      </c>
    </row>
    <row r="32" spans="1:2" x14ac:dyDescent="0.3">
      <c r="A32" s="228" t="s">
        <v>99</v>
      </c>
      <c r="B32" s="225">
        <v>3157.9</v>
      </c>
    </row>
    <row r="33" spans="1:2" x14ac:dyDescent="0.3">
      <c r="A33" s="228" t="s">
        <v>8</v>
      </c>
      <c r="B33" s="225">
        <v>2409.2399999999998</v>
      </c>
    </row>
    <row r="34" spans="1:2" x14ac:dyDescent="0.3">
      <c r="A34" s="228" t="s">
        <v>27</v>
      </c>
      <c r="B34" s="225">
        <v>7601.22</v>
      </c>
    </row>
    <row r="35" spans="1:2" x14ac:dyDescent="0.3">
      <c r="A35" s="228" t="s">
        <v>102</v>
      </c>
      <c r="B35" s="225">
        <v>7803.96</v>
      </c>
    </row>
    <row r="36" spans="1:2" x14ac:dyDescent="0.3">
      <c r="A36" s="231" t="s">
        <v>167</v>
      </c>
      <c r="B36" s="229"/>
    </row>
    <row r="37" spans="1:2" ht="19.2" customHeight="1" x14ac:dyDescent="0.3">
      <c r="A37" s="228" t="s">
        <v>141</v>
      </c>
      <c r="B37" s="225">
        <v>11212.94</v>
      </c>
    </row>
    <row r="38" spans="1:2" x14ac:dyDescent="0.3">
      <c r="A38" s="228" t="s">
        <v>113</v>
      </c>
      <c r="B38" s="225">
        <v>105.94</v>
      </c>
    </row>
    <row r="39" spans="1:2" x14ac:dyDescent="0.3">
      <c r="A39" s="228" t="s">
        <v>145</v>
      </c>
      <c r="B39" s="225">
        <v>1150</v>
      </c>
    </row>
    <row r="40" spans="1:2" x14ac:dyDescent="0.3">
      <c r="A40" s="228" t="s">
        <v>112</v>
      </c>
      <c r="B40" s="225">
        <v>42269.48</v>
      </c>
    </row>
    <row r="41" spans="1:2" x14ac:dyDescent="0.3">
      <c r="A41" s="228" t="s">
        <v>205</v>
      </c>
      <c r="B41" s="225">
        <v>2476.21</v>
      </c>
    </row>
    <row r="42" spans="1:2" x14ac:dyDescent="0.3">
      <c r="A42" s="228" t="s">
        <v>108</v>
      </c>
      <c r="B42" s="225">
        <v>2089.4</v>
      </c>
    </row>
    <row r="43" spans="1:2" x14ac:dyDescent="0.3">
      <c r="A43" s="228" t="s">
        <v>188</v>
      </c>
      <c r="B43" s="225">
        <v>33600</v>
      </c>
    </row>
    <row r="44" spans="1:2" x14ac:dyDescent="0.3">
      <c r="A44" s="228" t="s">
        <v>110</v>
      </c>
      <c r="B44" s="225">
        <v>7460.02</v>
      </c>
    </row>
    <row r="45" spans="1:2" x14ac:dyDescent="0.3">
      <c r="A45" s="228" t="s">
        <v>157</v>
      </c>
      <c r="B45" s="225">
        <v>432.67</v>
      </c>
    </row>
    <row r="46" spans="1:2" x14ac:dyDescent="0.3">
      <c r="A46" s="228" t="s">
        <v>7</v>
      </c>
      <c r="B46" s="225">
        <v>47874.23</v>
      </c>
    </row>
    <row r="47" spans="1:2" x14ac:dyDescent="0.3">
      <c r="A47" s="228" t="s">
        <v>143</v>
      </c>
      <c r="B47" s="225">
        <v>32507.94</v>
      </c>
    </row>
    <row r="48" spans="1:2" x14ac:dyDescent="0.3">
      <c r="A48" s="228" t="s">
        <v>201</v>
      </c>
      <c r="B48" s="225">
        <v>2124</v>
      </c>
    </row>
    <row r="49" spans="1:2" x14ac:dyDescent="0.3">
      <c r="A49" s="228" t="s">
        <v>101</v>
      </c>
      <c r="B49" s="225">
        <v>2535.83</v>
      </c>
    </row>
    <row r="50" spans="1:2" x14ac:dyDescent="0.3">
      <c r="A50" s="228" t="s">
        <v>138</v>
      </c>
      <c r="B50" s="225">
        <v>169.55</v>
      </c>
    </row>
    <row r="51" spans="1:2" x14ac:dyDescent="0.3">
      <c r="A51" s="228" t="s">
        <v>49</v>
      </c>
      <c r="B51" s="225">
        <v>46771.34</v>
      </c>
    </row>
    <row r="52" spans="1:2" x14ac:dyDescent="0.3">
      <c r="A52" s="228" t="s">
        <v>9</v>
      </c>
      <c r="B52" s="225">
        <v>4824</v>
      </c>
    </row>
    <row r="53" spans="1:2" x14ac:dyDescent="0.3">
      <c r="A53" s="228" t="s">
        <v>114</v>
      </c>
      <c r="B53" s="225">
        <v>12967.26</v>
      </c>
    </row>
    <row r="54" spans="1:2" x14ac:dyDescent="0.3">
      <c r="A54" s="228" t="s">
        <v>11</v>
      </c>
      <c r="B54" s="225">
        <v>1109.5</v>
      </c>
    </row>
    <row r="55" spans="1:2" x14ac:dyDescent="0.3">
      <c r="A55" s="228" t="s">
        <v>97</v>
      </c>
      <c r="B55" s="225">
        <v>27205.03</v>
      </c>
    </row>
    <row r="56" spans="1:2" x14ac:dyDescent="0.3">
      <c r="A56" s="228" t="s">
        <v>36</v>
      </c>
      <c r="B56" s="225">
        <v>12000</v>
      </c>
    </row>
    <row r="57" spans="1:2" x14ac:dyDescent="0.3">
      <c r="A57" s="228" t="s">
        <v>116</v>
      </c>
      <c r="B57" s="225">
        <v>6116.94</v>
      </c>
    </row>
    <row r="58" spans="1:2" x14ac:dyDescent="0.3">
      <c r="A58" s="228" t="s">
        <v>181</v>
      </c>
      <c r="B58" s="225">
        <v>14531.24</v>
      </c>
    </row>
    <row r="59" spans="1:2" x14ac:dyDescent="0.3">
      <c r="A59" s="228" t="s">
        <v>165</v>
      </c>
      <c r="B59" s="225">
        <v>19467</v>
      </c>
    </row>
    <row r="60" spans="1:2" x14ac:dyDescent="0.3">
      <c r="A60" s="228" t="s">
        <v>13</v>
      </c>
      <c r="B60" s="225">
        <v>38302.83</v>
      </c>
    </row>
    <row r="61" spans="1:2" x14ac:dyDescent="0.3">
      <c r="A61" s="228" t="s">
        <v>103</v>
      </c>
      <c r="B61" s="225">
        <v>4173</v>
      </c>
    </row>
    <row r="62" spans="1:2" x14ac:dyDescent="0.3">
      <c r="A62" s="233"/>
      <c r="B62" s="225"/>
    </row>
    <row r="63" spans="1:2" x14ac:dyDescent="0.3">
      <c r="A63" s="9" t="s">
        <v>25</v>
      </c>
      <c r="B63" s="18">
        <f>B8+B11+B14-B15</f>
        <v>261249.01000000036</v>
      </c>
    </row>
  </sheetData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A61" sqref="A61"/>
    </sheetView>
  </sheetViews>
  <sheetFormatPr defaultColWidth="8.88671875" defaultRowHeight="14.4" x14ac:dyDescent="0.3"/>
  <cols>
    <col min="1" max="1" width="55.44140625" style="40" customWidth="1"/>
    <col min="2" max="2" width="18.88671875" style="40" customWidth="1"/>
    <col min="3" max="16384" width="8.88671875" style="40"/>
  </cols>
  <sheetData>
    <row r="1" spans="1:2" x14ac:dyDescent="0.3">
      <c r="A1" s="38" t="s">
        <v>14</v>
      </c>
      <c r="B1" s="39"/>
    </row>
    <row r="2" spans="1:2" x14ac:dyDescent="0.3">
      <c r="A2" s="38" t="s">
        <v>15</v>
      </c>
      <c r="B2" s="39"/>
    </row>
    <row r="3" spans="1:2" x14ac:dyDescent="0.3">
      <c r="A3" s="38" t="s">
        <v>82</v>
      </c>
      <c r="B3" s="39"/>
    </row>
    <row r="4" spans="1:2" x14ac:dyDescent="0.3">
      <c r="A4" s="41" t="s">
        <v>194</v>
      </c>
      <c r="B4" s="41"/>
    </row>
    <row r="5" spans="1:2" x14ac:dyDescent="0.3">
      <c r="A5" s="19" t="s">
        <v>61</v>
      </c>
      <c r="B5" s="20"/>
    </row>
    <row r="6" spans="1:2" x14ac:dyDescent="0.3">
      <c r="A6" s="21" t="s">
        <v>17</v>
      </c>
      <c r="B6" s="22">
        <v>52897</v>
      </c>
    </row>
    <row r="7" spans="1:2" x14ac:dyDescent="0.3">
      <c r="A7" s="21" t="s">
        <v>18</v>
      </c>
      <c r="B7" s="22">
        <v>209291</v>
      </c>
    </row>
    <row r="8" spans="1:2" x14ac:dyDescent="0.3">
      <c r="A8" s="23" t="s">
        <v>28</v>
      </c>
      <c r="B8" s="22"/>
    </row>
    <row r="9" spans="1:2" x14ac:dyDescent="0.3">
      <c r="A9" s="21" t="s">
        <v>20</v>
      </c>
      <c r="B9" s="22">
        <v>628947</v>
      </c>
    </row>
    <row r="10" spans="1:2" x14ac:dyDescent="0.3">
      <c r="A10" s="21" t="s">
        <v>21</v>
      </c>
      <c r="B10" s="22">
        <v>637538</v>
      </c>
    </row>
    <row r="11" spans="1:2" x14ac:dyDescent="0.3">
      <c r="A11" s="21" t="s">
        <v>111</v>
      </c>
      <c r="B11" s="22">
        <f>B6+B9-B10</f>
        <v>44306</v>
      </c>
    </row>
    <row r="12" spans="1:2" x14ac:dyDescent="0.3">
      <c r="A12" s="21" t="s">
        <v>23</v>
      </c>
      <c r="B12" s="24">
        <f>B10/B9</f>
        <v>1.0136593385452193</v>
      </c>
    </row>
    <row r="13" spans="1:2" x14ac:dyDescent="0.3">
      <c r="A13" s="21" t="s">
        <v>131</v>
      </c>
      <c r="B13" s="22">
        <v>4204</v>
      </c>
    </row>
    <row r="14" spans="1:2" x14ac:dyDescent="0.3">
      <c r="A14" s="25" t="s">
        <v>29</v>
      </c>
      <c r="B14" s="261">
        <f>SUM(B15:B67)</f>
        <v>806751.61999999988</v>
      </c>
    </row>
    <row r="15" spans="1:2" ht="15.6" x14ac:dyDescent="0.3">
      <c r="A15" s="185" t="s">
        <v>144</v>
      </c>
      <c r="B15" s="260">
        <v>9380.52</v>
      </c>
    </row>
    <row r="16" spans="1:2" ht="15.6" x14ac:dyDescent="0.3">
      <c r="A16" s="185" t="s">
        <v>6</v>
      </c>
      <c r="B16" s="260">
        <v>18670.64</v>
      </c>
    </row>
    <row r="17" spans="1:2" ht="15.6" x14ac:dyDescent="0.3">
      <c r="A17" s="186" t="s">
        <v>129</v>
      </c>
      <c r="B17" s="190"/>
    </row>
    <row r="18" spans="1:2" ht="15.6" x14ac:dyDescent="0.3">
      <c r="A18" s="187" t="s">
        <v>178</v>
      </c>
      <c r="B18" s="190">
        <v>3105</v>
      </c>
    </row>
    <row r="19" spans="1:2" ht="15.6" x14ac:dyDescent="0.3">
      <c r="A19" s="187" t="s">
        <v>12</v>
      </c>
      <c r="B19" s="260">
        <v>17824</v>
      </c>
    </row>
    <row r="20" spans="1:2" ht="15.6" x14ac:dyDescent="0.3">
      <c r="A20" s="187" t="s">
        <v>100</v>
      </c>
      <c r="B20" s="190">
        <v>162403</v>
      </c>
    </row>
    <row r="21" spans="1:2" ht="15.6" x14ac:dyDescent="0.3">
      <c r="A21" s="187" t="s">
        <v>93</v>
      </c>
      <c r="B21" s="191">
        <v>19625</v>
      </c>
    </row>
    <row r="22" spans="1:2" ht="15.6" x14ac:dyDescent="0.3">
      <c r="A22" s="188" t="s">
        <v>134</v>
      </c>
      <c r="B22" s="190"/>
    </row>
    <row r="23" spans="1:2" x14ac:dyDescent="0.3">
      <c r="A23" s="307" t="s">
        <v>2</v>
      </c>
      <c r="B23" s="260">
        <v>976</v>
      </c>
    </row>
    <row r="24" spans="1:2" x14ac:dyDescent="0.3">
      <c r="A24" s="307" t="s">
        <v>199</v>
      </c>
      <c r="B24" s="260">
        <v>11706.12</v>
      </c>
    </row>
    <row r="25" spans="1:2" x14ac:dyDescent="0.3">
      <c r="A25" s="307" t="s">
        <v>3</v>
      </c>
      <c r="B25" s="260">
        <v>1342.52</v>
      </c>
    </row>
    <row r="26" spans="1:2" x14ac:dyDescent="0.3">
      <c r="A26" s="307" t="s">
        <v>5</v>
      </c>
      <c r="B26" s="260">
        <v>4676.99</v>
      </c>
    </row>
    <row r="27" spans="1:2" x14ac:dyDescent="0.3">
      <c r="A27" s="307" t="s">
        <v>99</v>
      </c>
      <c r="B27" s="260">
        <v>2475.7600000000002</v>
      </c>
    </row>
    <row r="28" spans="1:2" x14ac:dyDescent="0.3">
      <c r="A28" s="307" t="s">
        <v>142</v>
      </c>
      <c r="B28" s="260">
        <v>37320.43</v>
      </c>
    </row>
    <row r="29" spans="1:2" ht="15.6" x14ac:dyDescent="0.3">
      <c r="A29" s="308" t="s">
        <v>27</v>
      </c>
      <c r="B29" s="260">
        <v>1068.08</v>
      </c>
    </row>
    <row r="30" spans="1:2" x14ac:dyDescent="0.3">
      <c r="A30" s="307" t="s">
        <v>8</v>
      </c>
      <c r="B30" s="260">
        <v>2044.72</v>
      </c>
    </row>
    <row r="31" spans="1:2" x14ac:dyDescent="0.3">
      <c r="A31" s="307" t="s">
        <v>151</v>
      </c>
      <c r="B31" s="260">
        <v>14435.11</v>
      </c>
    </row>
    <row r="32" spans="1:2" x14ac:dyDescent="0.3">
      <c r="A32" s="307" t="s">
        <v>117</v>
      </c>
      <c r="B32" s="260">
        <v>49870.34</v>
      </c>
    </row>
    <row r="33" spans="1:2" x14ac:dyDescent="0.3">
      <c r="A33" s="307" t="s">
        <v>118</v>
      </c>
      <c r="B33" s="260">
        <v>75548.72</v>
      </c>
    </row>
    <row r="34" spans="1:2" x14ac:dyDescent="0.3">
      <c r="A34" s="307" t="s">
        <v>102</v>
      </c>
      <c r="B34" s="260">
        <v>5382</v>
      </c>
    </row>
    <row r="35" spans="1:2" ht="15.6" x14ac:dyDescent="0.3">
      <c r="A35" s="186" t="s">
        <v>128</v>
      </c>
      <c r="B35" s="190"/>
    </row>
    <row r="36" spans="1:2" ht="15.6" x14ac:dyDescent="0.3">
      <c r="A36" s="308" t="s">
        <v>112</v>
      </c>
      <c r="B36" s="260">
        <v>30064.54</v>
      </c>
    </row>
    <row r="37" spans="1:2" x14ac:dyDescent="0.3">
      <c r="A37" s="307" t="s">
        <v>1</v>
      </c>
      <c r="B37" s="260">
        <v>254.32</v>
      </c>
    </row>
    <row r="38" spans="1:2" x14ac:dyDescent="0.3">
      <c r="A38" s="307" t="s">
        <v>141</v>
      </c>
      <c r="B38" s="260">
        <v>8778.9599999999991</v>
      </c>
    </row>
    <row r="39" spans="1:2" x14ac:dyDescent="0.3">
      <c r="A39" s="307" t="s">
        <v>140</v>
      </c>
      <c r="B39" s="260">
        <v>295.48</v>
      </c>
    </row>
    <row r="40" spans="1:2" x14ac:dyDescent="0.3">
      <c r="A40" s="307" t="s">
        <v>162</v>
      </c>
      <c r="B40" s="260">
        <v>164.4</v>
      </c>
    </row>
    <row r="41" spans="1:2" x14ac:dyDescent="0.3">
      <c r="A41" s="307" t="s">
        <v>108</v>
      </c>
      <c r="B41" s="260">
        <v>785.08</v>
      </c>
    </row>
    <row r="42" spans="1:2" x14ac:dyDescent="0.3">
      <c r="A42" s="307" t="s">
        <v>113</v>
      </c>
      <c r="B42" s="260">
        <v>105.94</v>
      </c>
    </row>
    <row r="43" spans="1:2" x14ac:dyDescent="0.3">
      <c r="A43" s="307" t="s">
        <v>110</v>
      </c>
      <c r="B43" s="260">
        <v>5084.24</v>
      </c>
    </row>
    <row r="44" spans="1:2" x14ac:dyDescent="0.3">
      <c r="A44" s="307" t="s">
        <v>157</v>
      </c>
      <c r="B44" s="260">
        <v>576.89</v>
      </c>
    </row>
    <row r="45" spans="1:2" x14ac:dyDescent="0.3">
      <c r="A45" s="307" t="s">
        <v>143</v>
      </c>
      <c r="B45" s="260">
        <v>20911.84</v>
      </c>
    </row>
    <row r="46" spans="1:2" x14ac:dyDescent="0.3">
      <c r="A46" s="307" t="s">
        <v>7</v>
      </c>
      <c r="B46" s="260">
        <v>33875.21</v>
      </c>
    </row>
    <row r="47" spans="1:2" x14ac:dyDescent="0.3">
      <c r="A47" s="307" t="s">
        <v>206</v>
      </c>
      <c r="B47" s="260">
        <v>35.979999999999997</v>
      </c>
    </row>
    <row r="48" spans="1:2" x14ac:dyDescent="0.3">
      <c r="A48" s="307" t="s">
        <v>101</v>
      </c>
      <c r="B48" s="260">
        <v>1712.34</v>
      </c>
    </row>
    <row r="49" spans="1:2" x14ac:dyDescent="0.3">
      <c r="A49" s="307" t="s">
        <v>138</v>
      </c>
      <c r="B49" s="260">
        <v>339.09</v>
      </c>
    </row>
    <row r="50" spans="1:2" x14ac:dyDescent="0.3">
      <c r="A50" s="307" t="s">
        <v>136</v>
      </c>
      <c r="B50" s="260">
        <v>25061.8</v>
      </c>
    </row>
    <row r="51" spans="1:2" x14ac:dyDescent="0.3">
      <c r="A51" s="307" t="s">
        <v>105</v>
      </c>
      <c r="B51" s="260">
        <v>3552.58</v>
      </c>
    </row>
    <row r="52" spans="1:2" x14ac:dyDescent="0.3">
      <c r="A52" s="307" t="s">
        <v>123</v>
      </c>
      <c r="B52" s="260">
        <v>692</v>
      </c>
    </row>
    <row r="53" spans="1:2" x14ac:dyDescent="0.3">
      <c r="A53" s="307" t="s">
        <v>189</v>
      </c>
      <c r="B53" s="260">
        <v>2893</v>
      </c>
    </row>
    <row r="54" spans="1:2" x14ac:dyDescent="0.3">
      <c r="A54" s="307" t="s">
        <v>30</v>
      </c>
      <c r="B54" s="260">
        <v>519.5</v>
      </c>
    </row>
    <row r="55" spans="1:2" x14ac:dyDescent="0.3">
      <c r="A55" s="307" t="s">
        <v>115</v>
      </c>
      <c r="B55" s="260">
        <v>3883.36</v>
      </c>
    </row>
    <row r="56" spans="1:2" x14ac:dyDescent="0.3">
      <c r="A56" s="307" t="s">
        <v>11</v>
      </c>
      <c r="B56" s="260">
        <v>8398</v>
      </c>
    </row>
    <row r="57" spans="1:2" x14ac:dyDescent="0.3">
      <c r="A57" s="307" t="s">
        <v>190</v>
      </c>
      <c r="B57" s="260">
        <v>9080</v>
      </c>
    </row>
    <row r="58" spans="1:2" x14ac:dyDescent="0.3">
      <c r="A58" s="307" t="s">
        <v>208</v>
      </c>
      <c r="B58" s="260">
        <v>1823</v>
      </c>
    </row>
    <row r="59" spans="1:2" x14ac:dyDescent="0.3">
      <c r="A59" s="307" t="s">
        <v>87</v>
      </c>
      <c r="B59" s="260">
        <v>3306</v>
      </c>
    </row>
    <row r="60" spans="1:2" x14ac:dyDescent="0.3">
      <c r="A60" s="307" t="s">
        <v>91</v>
      </c>
      <c r="B60" s="260">
        <v>131622.43</v>
      </c>
    </row>
    <row r="61" spans="1:2" x14ac:dyDescent="0.3">
      <c r="A61" s="307" t="s">
        <v>107</v>
      </c>
      <c r="B61" s="260">
        <v>3764.57</v>
      </c>
    </row>
    <row r="62" spans="1:2" x14ac:dyDescent="0.3">
      <c r="A62" s="307" t="s">
        <v>36</v>
      </c>
      <c r="B62" s="260">
        <v>12000</v>
      </c>
    </row>
    <row r="63" spans="1:2" x14ac:dyDescent="0.3">
      <c r="A63" s="307" t="s">
        <v>116</v>
      </c>
      <c r="B63" s="260">
        <v>4400.47</v>
      </c>
    </row>
    <row r="64" spans="1:2" x14ac:dyDescent="0.3">
      <c r="A64" s="307" t="s">
        <v>139</v>
      </c>
      <c r="B64" s="260">
        <v>30398</v>
      </c>
    </row>
    <row r="65" spans="1:2" x14ac:dyDescent="0.3">
      <c r="A65" s="307" t="s">
        <v>96</v>
      </c>
      <c r="B65" s="260">
        <v>2622.23</v>
      </c>
    </row>
    <row r="66" spans="1:2" x14ac:dyDescent="0.3">
      <c r="A66" s="307" t="s">
        <v>13</v>
      </c>
      <c r="B66" s="260">
        <v>12559.92</v>
      </c>
    </row>
    <row r="67" spans="1:2" x14ac:dyDescent="0.3">
      <c r="A67" s="307" t="s">
        <v>152</v>
      </c>
      <c r="B67" s="260">
        <v>9335.5</v>
      </c>
    </row>
    <row r="68" spans="1:2" x14ac:dyDescent="0.3">
      <c r="A68" s="307"/>
      <c r="B68" s="260"/>
    </row>
    <row r="69" spans="1:2" ht="15.6" x14ac:dyDescent="0.3">
      <c r="A69" s="9" t="s">
        <v>25</v>
      </c>
      <c r="B69" s="18">
        <f>B7+B10+B13-B14</f>
        <v>44281.380000000121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9" workbookViewId="0">
      <selection activeCell="A28" sqref="A28:B30"/>
    </sheetView>
  </sheetViews>
  <sheetFormatPr defaultColWidth="8.88671875" defaultRowHeight="16.95" customHeight="1" x14ac:dyDescent="0.25"/>
  <cols>
    <col min="1" max="1" width="67.109375" style="46" customWidth="1"/>
    <col min="2" max="2" width="14.109375" style="46" customWidth="1"/>
    <col min="3" max="3" width="45.21875" style="46" customWidth="1"/>
    <col min="4" max="4" width="8.88671875" style="55"/>
    <col min="5" max="16384" width="8.88671875" style="46"/>
  </cols>
  <sheetData>
    <row r="1" spans="1:4" ht="16.95" customHeight="1" x14ac:dyDescent="0.25">
      <c r="A1" s="38" t="s">
        <v>14</v>
      </c>
      <c r="B1" s="41"/>
    </row>
    <row r="2" spans="1:4" ht="16.95" customHeight="1" x14ac:dyDescent="0.25">
      <c r="A2" s="38" t="s">
        <v>15</v>
      </c>
      <c r="B2" s="41"/>
    </row>
    <row r="3" spans="1:4" ht="16.95" customHeight="1" x14ac:dyDescent="0.25">
      <c r="A3" s="38" t="s">
        <v>82</v>
      </c>
      <c r="B3" s="41"/>
    </row>
    <row r="4" spans="1:4" ht="16.95" customHeight="1" x14ac:dyDescent="0.25">
      <c r="A4" s="136" t="s">
        <v>198</v>
      </c>
      <c r="B4" s="41"/>
    </row>
    <row r="5" spans="1:4" ht="16.95" customHeight="1" x14ac:dyDescent="0.25">
      <c r="A5" s="19" t="s">
        <v>62</v>
      </c>
      <c r="B5" s="56"/>
    </row>
    <row r="6" spans="1:4" ht="16.95" customHeight="1" x14ac:dyDescent="0.25">
      <c r="A6" s="21" t="s">
        <v>17</v>
      </c>
      <c r="B6" s="22">
        <v>86232</v>
      </c>
    </row>
    <row r="7" spans="1:4" ht="16.95" customHeight="1" x14ac:dyDescent="0.25">
      <c r="A7" s="21" t="s">
        <v>18</v>
      </c>
      <c r="B7" s="22">
        <v>-225529</v>
      </c>
    </row>
    <row r="8" spans="1:4" ht="16.95" customHeight="1" x14ac:dyDescent="0.25">
      <c r="A8" s="23" t="s">
        <v>28</v>
      </c>
      <c r="B8" s="22"/>
    </row>
    <row r="9" spans="1:4" ht="16.95" customHeight="1" x14ac:dyDescent="0.25">
      <c r="A9" s="21" t="s">
        <v>20</v>
      </c>
      <c r="B9" s="22">
        <v>773518</v>
      </c>
    </row>
    <row r="10" spans="1:4" ht="16.95" customHeight="1" x14ac:dyDescent="0.25">
      <c r="A10" s="21" t="s">
        <v>21</v>
      </c>
      <c r="B10" s="22">
        <v>762033</v>
      </c>
    </row>
    <row r="11" spans="1:4" ht="16.95" customHeight="1" x14ac:dyDescent="0.25">
      <c r="A11" s="21" t="s">
        <v>111</v>
      </c>
      <c r="B11" s="22">
        <f>B6+B9-B10</f>
        <v>97717</v>
      </c>
      <c r="D11" s="46"/>
    </row>
    <row r="12" spans="1:4" ht="16.95" customHeight="1" x14ac:dyDescent="0.25">
      <c r="A12" s="21" t="s">
        <v>23</v>
      </c>
      <c r="B12" s="24">
        <f>B10/B9</f>
        <v>0.98515225243627169</v>
      </c>
      <c r="D12" s="46"/>
    </row>
    <row r="13" spans="1:4" ht="16.95" customHeight="1" x14ac:dyDescent="0.25">
      <c r="A13" s="21" t="s">
        <v>131</v>
      </c>
      <c r="B13" s="22">
        <v>4204</v>
      </c>
      <c r="D13" s="46"/>
    </row>
    <row r="14" spans="1:4" ht="16.95" customHeight="1" x14ac:dyDescent="0.25">
      <c r="A14" s="25" t="s">
        <v>29</v>
      </c>
      <c r="B14" s="261">
        <f>SUM(B15:B58)</f>
        <v>763689.61999999976</v>
      </c>
      <c r="D14" s="46"/>
    </row>
    <row r="15" spans="1:4" ht="16.95" customHeight="1" x14ac:dyDescent="0.25">
      <c r="A15" s="178" t="s">
        <v>144</v>
      </c>
      <c r="B15" s="134">
        <v>14670.84</v>
      </c>
      <c r="D15" s="46"/>
    </row>
    <row r="16" spans="1:4" ht="16.95" customHeight="1" x14ac:dyDescent="0.25">
      <c r="A16" s="178" t="s">
        <v>6</v>
      </c>
      <c r="B16" s="134">
        <v>39080.75</v>
      </c>
      <c r="D16" s="46"/>
    </row>
    <row r="17" spans="1:4" ht="16.95" customHeight="1" x14ac:dyDescent="0.25">
      <c r="A17" s="167" t="s">
        <v>129</v>
      </c>
      <c r="B17" s="134"/>
      <c r="D17" s="46"/>
    </row>
    <row r="18" spans="1:4" ht="16.95" customHeight="1" x14ac:dyDescent="0.25">
      <c r="A18" s="178" t="s">
        <v>12</v>
      </c>
      <c r="B18" s="134">
        <v>19457</v>
      </c>
      <c r="D18" s="46"/>
    </row>
    <row r="19" spans="1:4" ht="16.95" customHeight="1" x14ac:dyDescent="0.25">
      <c r="A19" s="178" t="s">
        <v>100</v>
      </c>
      <c r="B19" s="134">
        <v>198982</v>
      </c>
      <c r="D19" s="46"/>
    </row>
    <row r="20" spans="1:4" ht="16.95" customHeight="1" x14ac:dyDescent="0.25">
      <c r="A20" s="178" t="s">
        <v>93</v>
      </c>
      <c r="B20" s="309">
        <v>23927</v>
      </c>
      <c r="D20" s="46"/>
    </row>
    <row r="21" spans="1:4" ht="16.95" customHeight="1" x14ac:dyDescent="0.25">
      <c r="A21" s="113" t="s">
        <v>178</v>
      </c>
      <c r="B21" s="113">
        <v>3711</v>
      </c>
      <c r="D21" s="46"/>
    </row>
    <row r="22" spans="1:4" ht="16.95" customHeight="1" x14ac:dyDescent="0.25">
      <c r="A22" s="181" t="s">
        <v>134</v>
      </c>
      <c r="B22" s="134"/>
      <c r="D22" s="46"/>
    </row>
    <row r="23" spans="1:4" ht="16.95" customHeight="1" x14ac:dyDescent="0.25">
      <c r="A23" s="312" t="s">
        <v>199</v>
      </c>
      <c r="B23" s="134">
        <v>15942.76</v>
      </c>
      <c r="D23" s="46"/>
    </row>
    <row r="24" spans="1:4" ht="16.95" customHeight="1" x14ac:dyDescent="0.25">
      <c r="A24" s="312" t="s">
        <v>3</v>
      </c>
      <c r="B24" s="134">
        <v>5592.83</v>
      </c>
      <c r="D24" s="46"/>
    </row>
    <row r="25" spans="1:4" ht="16.95" customHeight="1" x14ac:dyDescent="0.25">
      <c r="A25" s="312" t="s">
        <v>5</v>
      </c>
      <c r="B25" s="134">
        <v>345</v>
      </c>
      <c r="D25" s="46"/>
    </row>
    <row r="26" spans="1:4" ht="16.95" customHeight="1" x14ac:dyDescent="0.25">
      <c r="A26" s="312" t="s">
        <v>99</v>
      </c>
      <c r="B26" s="134">
        <v>2635.74</v>
      </c>
      <c r="D26" s="46"/>
    </row>
    <row r="27" spans="1:4" ht="16.95" customHeight="1" x14ac:dyDescent="0.25">
      <c r="A27" s="312" t="s">
        <v>142</v>
      </c>
      <c r="B27" s="134">
        <v>53256.08</v>
      </c>
      <c r="D27" s="46"/>
    </row>
    <row r="28" spans="1:4" ht="16.95" customHeight="1" x14ac:dyDescent="0.25">
      <c r="A28" s="312" t="s">
        <v>8</v>
      </c>
      <c r="B28" s="134">
        <v>1340.29</v>
      </c>
      <c r="D28" s="46"/>
    </row>
    <row r="29" spans="1:4" ht="16.95" customHeight="1" x14ac:dyDescent="0.25">
      <c r="A29" s="312" t="s">
        <v>117</v>
      </c>
      <c r="B29" s="134">
        <v>80892.89</v>
      </c>
      <c r="D29" s="46"/>
    </row>
    <row r="30" spans="1:4" ht="16.95" customHeight="1" x14ac:dyDescent="0.25">
      <c r="A30" s="312" t="s">
        <v>118</v>
      </c>
      <c r="B30" s="134">
        <v>98124.36</v>
      </c>
      <c r="D30" s="46"/>
    </row>
    <row r="31" spans="1:4" ht="16.95" customHeight="1" x14ac:dyDescent="0.25">
      <c r="A31" s="312" t="s">
        <v>102</v>
      </c>
      <c r="B31" s="134">
        <v>5957.58</v>
      </c>
      <c r="D31" s="46"/>
    </row>
    <row r="32" spans="1:4" ht="16.95" customHeight="1" x14ac:dyDescent="0.25">
      <c r="A32" s="167" t="s">
        <v>128</v>
      </c>
      <c r="B32" s="134"/>
      <c r="D32" s="46"/>
    </row>
    <row r="33" spans="1:4" ht="16.95" customHeight="1" x14ac:dyDescent="0.25">
      <c r="A33" s="312" t="s">
        <v>112</v>
      </c>
      <c r="B33" s="134">
        <v>36990.589999999997</v>
      </c>
      <c r="D33" s="46"/>
    </row>
    <row r="34" spans="1:4" ht="16.95" customHeight="1" x14ac:dyDescent="0.25">
      <c r="A34" s="312" t="s">
        <v>141</v>
      </c>
      <c r="B34" s="134">
        <v>11278.96</v>
      </c>
      <c r="D34" s="46"/>
    </row>
    <row r="35" spans="1:4" ht="16.95" customHeight="1" x14ac:dyDescent="0.25">
      <c r="A35" s="312" t="s">
        <v>140</v>
      </c>
      <c r="B35" s="134">
        <v>295.48</v>
      </c>
      <c r="D35" s="46"/>
    </row>
    <row r="36" spans="1:4" ht="16.95" customHeight="1" x14ac:dyDescent="0.25">
      <c r="A36" s="312" t="s">
        <v>188</v>
      </c>
      <c r="B36" s="134">
        <v>2500</v>
      </c>
      <c r="D36" s="46"/>
    </row>
    <row r="37" spans="1:4" ht="16.95" customHeight="1" x14ac:dyDescent="0.25">
      <c r="A37" s="312" t="s">
        <v>113</v>
      </c>
      <c r="B37" s="134">
        <v>105.94</v>
      </c>
      <c r="D37" s="46"/>
    </row>
    <row r="38" spans="1:4" ht="16.95" customHeight="1" x14ac:dyDescent="0.25">
      <c r="A38" s="312" t="s">
        <v>101</v>
      </c>
      <c r="B38" s="134">
        <v>2159.35</v>
      </c>
      <c r="D38" s="46"/>
    </row>
    <row r="39" spans="1:4" ht="16.95" customHeight="1" x14ac:dyDescent="0.25">
      <c r="A39" s="312" t="s">
        <v>143</v>
      </c>
      <c r="B39" s="134">
        <v>29876.21</v>
      </c>
      <c r="D39" s="46"/>
    </row>
    <row r="40" spans="1:4" ht="16.95" customHeight="1" x14ac:dyDescent="0.25">
      <c r="A40" s="312" t="s">
        <v>7</v>
      </c>
      <c r="B40" s="134">
        <v>41785.57</v>
      </c>
      <c r="D40" s="46"/>
    </row>
    <row r="41" spans="1:4" ht="16.95" customHeight="1" x14ac:dyDescent="0.25">
      <c r="A41" s="312" t="s">
        <v>206</v>
      </c>
      <c r="B41" s="134">
        <v>49.42</v>
      </c>
      <c r="D41" s="46"/>
    </row>
    <row r="42" spans="1:4" ht="16.95" customHeight="1" x14ac:dyDescent="0.25">
      <c r="A42" s="312" t="s">
        <v>138</v>
      </c>
      <c r="B42" s="134">
        <v>504.78</v>
      </c>
      <c r="D42" s="46"/>
    </row>
    <row r="43" spans="1:4" ht="16.95" customHeight="1" x14ac:dyDescent="0.25">
      <c r="A43" s="312" t="s">
        <v>182</v>
      </c>
      <c r="B43" s="134">
        <v>2988.7</v>
      </c>
      <c r="D43" s="46"/>
    </row>
    <row r="44" spans="1:4" ht="16.95" customHeight="1" x14ac:dyDescent="0.25">
      <c r="A44" s="312" t="s">
        <v>120</v>
      </c>
      <c r="B44" s="134">
        <v>1366.78</v>
      </c>
      <c r="D44" s="46"/>
    </row>
    <row r="45" spans="1:4" ht="16.95" customHeight="1" x14ac:dyDescent="0.25">
      <c r="A45" s="312" t="s">
        <v>105</v>
      </c>
      <c r="B45" s="134">
        <v>801.53</v>
      </c>
      <c r="D45" s="46"/>
    </row>
    <row r="46" spans="1:4" ht="16.95" customHeight="1" x14ac:dyDescent="0.25">
      <c r="A46" s="312" t="s">
        <v>189</v>
      </c>
      <c r="B46" s="134">
        <v>4229.3500000000004</v>
      </c>
      <c r="D46" s="46"/>
    </row>
    <row r="47" spans="1:4" ht="16.95" customHeight="1" x14ac:dyDescent="0.25">
      <c r="A47" s="312" t="s">
        <v>114</v>
      </c>
      <c r="B47" s="134">
        <v>20336.310000000001</v>
      </c>
      <c r="D47" s="46"/>
    </row>
    <row r="48" spans="1:4" ht="16.95" customHeight="1" x14ac:dyDescent="0.25">
      <c r="A48" s="312" t="s">
        <v>115</v>
      </c>
      <c r="B48" s="134">
        <v>1904.07</v>
      </c>
      <c r="D48" s="46"/>
    </row>
    <row r="49" spans="1:4" ht="16.95" customHeight="1" x14ac:dyDescent="0.25">
      <c r="A49" s="312" t="s">
        <v>156</v>
      </c>
      <c r="B49" s="134">
        <v>2345.35</v>
      </c>
      <c r="D49" s="46"/>
    </row>
    <row r="50" spans="1:4" ht="16.95" customHeight="1" x14ac:dyDescent="0.25">
      <c r="A50" s="312" t="s">
        <v>192</v>
      </c>
      <c r="B50" s="134">
        <v>200</v>
      </c>
      <c r="D50" s="46"/>
    </row>
    <row r="51" spans="1:4" ht="16.95" customHeight="1" x14ac:dyDescent="0.25">
      <c r="A51" s="312" t="s">
        <v>88</v>
      </c>
      <c r="B51" s="134">
        <v>381.57</v>
      </c>
      <c r="D51" s="46"/>
    </row>
    <row r="52" spans="1:4" ht="16.95" customHeight="1" x14ac:dyDescent="0.25">
      <c r="A52" s="312" t="s">
        <v>36</v>
      </c>
      <c r="B52" s="134">
        <v>12000</v>
      </c>
      <c r="D52" s="46"/>
    </row>
    <row r="53" spans="1:4" ht="16.95" customHeight="1" x14ac:dyDescent="0.25">
      <c r="A53" s="312" t="s">
        <v>116</v>
      </c>
      <c r="B53" s="134">
        <v>5359.87</v>
      </c>
      <c r="D53" s="46"/>
    </row>
    <row r="54" spans="1:4" ht="16.95" customHeight="1" x14ac:dyDescent="0.25">
      <c r="A54" s="312" t="s">
        <v>110</v>
      </c>
      <c r="B54" s="134">
        <v>3262.15</v>
      </c>
      <c r="D54" s="46"/>
    </row>
    <row r="55" spans="1:4" ht="16.95" customHeight="1" x14ac:dyDescent="0.25">
      <c r="A55" s="312" t="s">
        <v>132</v>
      </c>
      <c r="B55" s="134">
        <v>590.86</v>
      </c>
      <c r="C55" s="297"/>
      <c r="D55" s="311"/>
    </row>
    <row r="56" spans="1:4" ht="16.95" customHeight="1" x14ac:dyDescent="0.25">
      <c r="A56" s="312" t="s">
        <v>13</v>
      </c>
      <c r="B56" s="134">
        <v>17441.66</v>
      </c>
      <c r="C56" s="297"/>
      <c r="D56" s="311"/>
    </row>
    <row r="57" spans="1:4" ht="16.95" customHeight="1" x14ac:dyDescent="0.25">
      <c r="A57" s="312" t="s">
        <v>103</v>
      </c>
      <c r="B57" s="134">
        <v>1019</v>
      </c>
      <c r="C57" s="297"/>
      <c r="D57" s="311"/>
    </row>
    <row r="58" spans="1:4" ht="16.95" customHeight="1" x14ac:dyDescent="0.25">
      <c r="A58" s="310"/>
      <c r="B58" s="134"/>
      <c r="C58" s="297"/>
      <c r="D58" s="311"/>
    </row>
    <row r="59" spans="1:4" ht="16.95" customHeight="1" x14ac:dyDescent="0.25">
      <c r="A59" s="25" t="s">
        <v>25</v>
      </c>
      <c r="B59" s="45">
        <f>B7+B10+B13-B14</f>
        <v>-222981.61999999976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49" workbookViewId="0">
      <selection activeCell="E20" sqref="E20"/>
    </sheetView>
  </sheetViews>
  <sheetFormatPr defaultColWidth="8.88671875" defaultRowHeight="13.8" x14ac:dyDescent="0.25"/>
  <cols>
    <col min="1" max="1" width="62.6640625" style="46" customWidth="1"/>
    <col min="2" max="2" width="12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195</v>
      </c>
      <c r="B4" s="313"/>
    </row>
    <row r="5" spans="1:2" x14ac:dyDescent="0.25">
      <c r="A5" s="19" t="s">
        <v>63</v>
      </c>
      <c r="B5" s="56"/>
    </row>
    <row r="6" spans="1:2" x14ac:dyDescent="0.25">
      <c r="A6" s="21" t="s">
        <v>17</v>
      </c>
      <c r="B6" s="22">
        <v>41203</v>
      </c>
    </row>
    <row r="7" spans="1:2" x14ac:dyDescent="0.25">
      <c r="A7" s="21" t="s">
        <v>18</v>
      </c>
      <c r="B7" s="22">
        <v>-78224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675409</v>
      </c>
    </row>
    <row r="10" spans="1:2" x14ac:dyDescent="0.25">
      <c r="A10" s="21" t="s">
        <v>21</v>
      </c>
      <c r="B10" s="22">
        <v>641483</v>
      </c>
    </row>
    <row r="11" spans="1:2" x14ac:dyDescent="0.25">
      <c r="A11" s="21" t="s">
        <v>111</v>
      </c>
      <c r="B11" s="22">
        <f>B6+B9-B10</f>
        <v>75129</v>
      </c>
    </row>
    <row r="12" spans="1:2" x14ac:dyDescent="0.25">
      <c r="A12" s="21" t="s">
        <v>23</v>
      </c>
      <c r="B12" s="24">
        <f>B10/B9</f>
        <v>0.94976969510326337</v>
      </c>
    </row>
    <row r="13" spans="1:2" x14ac:dyDescent="0.25">
      <c r="A13" s="21" t="s">
        <v>131</v>
      </c>
      <c r="B13" s="22">
        <v>4204</v>
      </c>
    </row>
    <row r="14" spans="1:2" x14ac:dyDescent="0.25">
      <c r="A14" s="25" t="s">
        <v>29</v>
      </c>
      <c r="B14" s="261">
        <f>SUM(B15:B62)</f>
        <v>750745.59999999998</v>
      </c>
    </row>
    <row r="15" spans="1:2" x14ac:dyDescent="0.25">
      <c r="A15" s="178" t="s">
        <v>144</v>
      </c>
      <c r="B15" s="138">
        <v>9380.1</v>
      </c>
    </row>
    <row r="16" spans="1:2" x14ac:dyDescent="0.25">
      <c r="A16" s="178" t="s">
        <v>6</v>
      </c>
      <c r="B16" s="138">
        <v>73676.289999999994</v>
      </c>
    </row>
    <row r="17" spans="1:2" x14ac:dyDescent="0.25">
      <c r="A17" s="167" t="s">
        <v>129</v>
      </c>
      <c r="B17" s="138"/>
    </row>
    <row r="18" spans="1:2" x14ac:dyDescent="0.25">
      <c r="A18" s="113" t="s">
        <v>12</v>
      </c>
      <c r="B18" s="138">
        <v>17890</v>
      </c>
    </row>
    <row r="19" spans="1:2" x14ac:dyDescent="0.25">
      <c r="A19" s="113" t="s">
        <v>100</v>
      </c>
      <c r="B19" s="138">
        <v>172471</v>
      </c>
    </row>
    <row r="20" spans="1:2" x14ac:dyDescent="0.25">
      <c r="A20" s="113" t="s">
        <v>93</v>
      </c>
      <c r="B20" s="137">
        <v>21172</v>
      </c>
    </row>
    <row r="21" spans="1:2" x14ac:dyDescent="0.25">
      <c r="A21" s="113" t="s">
        <v>154</v>
      </c>
      <c r="B21" s="138">
        <v>3124</v>
      </c>
    </row>
    <row r="22" spans="1:2" x14ac:dyDescent="0.25">
      <c r="A22" s="112" t="s">
        <v>134</v>
      </c>
      <c r="B22" s="138"/>
    </row>
    <row r="23" spans="1:2" x14ac:dyDescent="0.25">
      <c r="A23" s="315" t="s">
        <v>2</v>
      </c>
      <c r="B23" s="138">
        <v>976</v>
      </c>
    </row>
    <row r="24" spans="1:2" x14ac:dyDescent="0.25">
      <c r="A24" s="315" t="s">
        <v>199</v>
      </c>
      <c r="B24" s="138">
        <v>11967.26</v>
      </c>
    </row>
    <row r="25" spans="1:2" x14ac:dyDescent="0.25">
      <c r="A25" s="315" t="s">
        <v>3</v>
      </c>
      <c r="B25" s="138">
        <v>2188.8200000000002</v>
      </c>
    </row>
    <row r="26" spans="1:2" x14ac:dyDescent="0.25">
      <c r="A26" s="315" t="s">
        <v>99</v>
      </c>
      <c r="B26" s="138">
        <v>1940.95</v>
      </c>
    </row>
    <row r="27" spans="1:2" x14ac:dyDescent="0.25">
      <c r="A27" s="315" t="s">
        <v>142</v>
      </c>
      <c r="B27" s="138">
        <v>39260.519999999997</v>
      </c>
    </row>
    <row r="28" spans="1:2" x14ac:dyDescent="0.25">
      <c r="A28" s="315" t="s">
        <v>8</v>
      </c>
      <c r="B28" s="138">
        <v>2437.7600000000002</v>
      </c>
    </row>
    <row r="29" spans="1:2" x14ac:dyDescent="0.25">
      <c r="A29" s="315" t="s">
        <v>27</v>
      </c>
      <c r="B29" s="138">
        <v>10740.13</v>
      </c>
    </row>
    <row r="30" spans="1:2" x14ac:dyDescent="0.25">
      <c r="A30" s="315" t="s">
        <v>117</v>
      </c>
      <c r="B30" s="138">
        <v>49324.58</v>
      </c>
    </row>
    <row r="31" spans="1:2" x14ac:dyDescent="0.25">
      <c r="A31" s="315" t="s">
        <v>118</v>
      </c>
      <c r="B31" s="138">
        <v>82637.320000000007</v>
      </c>
    </row>
    <row r="32" spans="1:2" x14ac:dyDescent="0.25">
      <c r="A32" s="315" t="s">
        <v>102</v>
      </c>
      <c r="B32" s="138">
        <v>5382</v>
      </c>
    </row>
    <row r="33" spans="1:2" x14ac:dyDescent="0.25">
      <c r="A33" s="167" t="s">
        <v>128</v>
      </c>
      <c r="B33" s="138"/>
    </row>
    <row r="34" spans="1:2" x14ac:dyDescent="0.25">
      <c r="A34" s="315" t="s">
        <v>112</v>
      </c>
      <c r="B34" s="138">
        <v>32298.65</v>
      </c>
    </row>
    <row r="35" spans="1:2" x14ac:dyDescent="0.25">
      <c r="A35" s="315" t="s">
        <v>1</v>
      </c>
      <c r="B35" s="138"/>
    </row>
    <row r="36" spans="1:2" x14ac:dyDescent="0.25">
      <c r="A36" s="315" t="s">
        <v>141</v>
      </c>
      <c r="B36" s="138">
        <v>8766.3799999999992</v>
      </c>
    </row>
    <row r="37" spans="1:2" x14ac:dyDescent="0.25">
      <c r="A37" s="315" t="s">
        <v>140</v>
      </c>
      <c r="B37" s="138">
        <v>295.48</v>
      </c>
    </row>
    <row r="38" spans="1:2" x14ac:dyDescent="0.25">
      <c r="A38" s="315" t="s">
        <v>232</v>
      </c>
      <c r="B38" s="138">
        <v>1560.44</v>
      </c>
    </row>
    <row r="39" spans="1:2" x14ac:dyDescent="0.25">
      <c r="A39" s="315" t="s">
        <v>219</v>
      </c>
      <c r="B39" s="138">
        <v>5000.18</v>
      </c>
    </row>
    <row r="40" spans="1:2" x14ac:dyDescent="0.25">
      <c r="A40" s="315" t="s">
        <v>113</v>
      </c>
      <c r="B40" s="138">
        <v>105.94</v>
      </c>
    </row>
    <row r="41" spans="1:2" x14ac:dyDescent="0.25">
      <c r="A41" s="315" t="s">
        <v>143</v>
      </c>
      <c r="B41" s="138">
        <v>22012.49</v>
      </c>
    </row>
    <row r="42" spans="1:2" x14ac:dyDescent="0.25">
      <c r="A42" s="315" t="s">
        <v>7</v>
      </c>
      <c r="B42" s="138">
        <v>36481.57</v>
      </c>
    </row>
    <row r="43" spans="1:2" x14ac:dyDescent="0.25">
      <c r="A43" s="315" t="s">
        <v>110</v>
      </c>
      <c r="B43" s="138">
        <v>3440.93</v>
      </c>
    </row>
    <row r="44" spans="1:2" x14ac:dyDescent="0.25">
      <c r="A44" s="315" t="s">
        <v>132</v>
      </c>
      <c r="B44" s="138">
        <v>788.72</v>
      </c>
    </row>
    <row r="45" spans="1:2" x14ac:dyDescent="0.25">
      <c r="A45" s="315" t="s">
        <v>121</v>
      </c>
      <c r="B45" s="138">
        <v>3409.88</v>
      </c>
    </row>
    <row r="46" spans="1:2" x14ac:dyDescent="0.25">
      <c r="A46" s="315" t="s">
        <v>206</v>
      </c>
      <c r="B46" s="138">
        <v>41.08</v>
      </c>
    </row>
    <row r="47" spans="1:2" x14ac:dyDescent="0.25">
      <c r="A47" s="315" t="s">
        <v>147</v>
      </c>
      <c r="B47" s="138">
        <v>2978</v>
      </c>
    </row>
    <row r="48" spans="1:2" x14ac:dyDescent="0.25">
      <c r="A48" s="315" t="s">
        <v>104</v>
      </c>
      <c r="B48" s="138">
        <v>935.16</v>
      </c>
    </row>
    <row r="49" spans="1:2" x14ac:dyDescent="0.25">
      <c r="A49" s="315" t="s">
        <v>101</v>
      </c>
      <c r="B49" s="138">
        <v>1907.63</v>
      </c>
    </row>
    <row r="50" spans="1:2" x14ac:dyDescent="0.25">
      <c r="A50" s="315" t="s">
        <v>138</v>
      </c>
      <c r="B50" s="138">
        <v>1305.72</v>
      </c>
    </row>
    <row r="51" spans="1:2" x14ac:dyDescent="0.25">
      <c r="A51" s="315" t="s">
        <v>120</v>
      </c>
      <c r="B51" s="138">
        <v>8165.05</v>
      </c>
    </row>
    <row r="52" spans="1:2" x14ac:dyDescent="0.25">
      <c r="A52" s="315" t="s">
        <v>49</v>
      </c>
      <c r="B52" s="138">
        <v>46073.78</v>
      </c>
    </row>
    <row r="53" spans="1:2" x14ac:dyDescent="0.25">
      <c r="A53" s="315" t="s">
        <v>105</v>
      </c>
      <c r="B53" s="138">
        <v>7328</v>
      </c>
    </row>
    <row r="54" spans="1:2" x14ac:dyDescent="0.25">
      <c r="A54" s="315" t="s">
        <v>189</v>
      </c>
      <c r="B54" s="138">
        <v>3103</v>
      </c>
    </row>
    <row r="55" spans="1:2" x14ac:dyDescent="0.25">
      <c r="A55" s="315" t="s">
        <v>114</v>
      </c>
      <c r="B55" s="138">
        <v>23428.07</v>
      </c>
    </row>
    <row r="56" spans="1:2" x14ac:dyDescent="0.25">
      <c r="A56" s="315" t="s">
        <v>115</v>
      </c>
      <c r="B56" s="138">
        <v>3007.52</v>
      </c>
    </row>
    <row r="57" spans="1:2" x14ac:dyDescent="0.25">
      <c r="A57" s="315" t="s">
        <v>32</v>
      </c>
      <c r="B57" s="138">
        <v>780</v>
      </c>
    </row>
    <row r="58" spans="1:2" x14ac:dyDescent="0.25">
      <c r="A58" s="315" t="s">
        <v>190</v>
      </c>
      <c r="B58" s="138">
        <v>2783</v>
      </c>
    </row>
    <row r="59" spans="1:2" x14ac:dyDescent="0.25">
      <c r="A59" s="315" t="s">
        <v>185</v>
      </c>
      <c r="B59" s="138">
        <v>1362.89</v>
      </c>
    </row>
    <row r="60" spans="1:2" x14ac:dyDescent="0.25">
      <c r="A60" s="315" t="s">
        <v>36</v>
      </c>
      <c r="B60" s="138">
        <v>12000</v>
      </c>
    </row>
    <row r="61" spans="1:2" x14ac:dyDescent="0.25">
      <c r="A61" s="315" t="s">
        <v>116</v>
      </c>
      <c r="B61" s="138">
        <v>4669.1000000000004</v>
      </c>
    </row>
    <row r="62" spans="1:2" x14ac:dyDescent="0.25">
      <c r="A62" s="315" t="s">
        <v>13</v>
      </c>
      <c r="B62" s="138">
        <v>12148.21</v>
      </c>
    </row>
    <row r="63" spans="1:2" x14ac:dyDescent="0.25">
      <c r="A63" s="314"/>
      <c r="B63" s="138"/>
    </row>
    <row r="64" spans="1:2" x14ac:dyDescent="0.25">
      <c r="A64" s="25" t="s">
        <v>25</v>
      </c>
      <c r="B64" s="45">
        <f>B7+B10+B13-B14</f>
        <v>-183282.59999999998</v>
      </c>
    </row>
  </sheetData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9" workbookViewId="0">
      <selection activeCell="A63" sqref="A63"/>
    </sheetView>
  </sheetViews>
  <sheetFormatPr defaultRowHeight="15.6" x14ac:dyDescent="0.3"/>
  <cols>
    <col min="1" max="1" width="60.5546875" style="206" customWidth="1"/>
    <col min="2" max="2" width="12.33203125" style="206" customWidth="1"/>
    <col min="3" max="16384" width="8.88671875" style="206"/>
  </cols>
  <sheetData>
    <row r="1" spans="1:2" x14ac:dyDescent="0.3">
      <c r="A1" s="1" t="s">
        <v>14</v>
      </c>
      <c r="B1" s="11"/>
    </row>
    <row r="2" spans="1:2" x14ac:dyDescent="0.3">
      <c r="A2" s="1" t="s">
        <v>15</v>
      </c>
      <c r="B2" s="11"/>
    </row>
    <row r="3" spans="1:2" x14ac:dyDescent="0.3">
      <c r="A3" s="1" t="s">
        <v>82</v>
      </c>
      <c r="B3" s="11"/>
    </row>
    <row r="4" spans="1:2" x14ac:dyDescent="0.3">
      <c r="A4" s="11" t="s">
        <v>194</v>
      </c>
      <c r="B4" s="11"/>
    </row>
    <row r="5" spans="1:2" x14ac:dyDescent="0.3">
      <c r="A5" s="50" t="s">
        <v>65</v>
      </c>
      <c r="B5" s="34"/>
    </row>
    <row r="6" spans="1:2" x14ac:dyDescent="0.3">
      <c r="A6" s="14" t="s">
        <v>17</v>
      </c>
      <c r="B6" s="15">
        <v>214012</v>
      </c>
    </row>
    <row r="7" spans="1:2" x14ac:dyDescent="0.3">
      <c r="A7" s="14" t="s">
        <v>18</v>
      </c>
      <c r="B7" s="15">
        <v>8312</v>
      </c>
    </row>
    <row r="8" spans="1:2" x14ac:dyDescent="0.3">
      <c r="A8" s="16" t="s">
        <v>28</v>
      </c>
      <c r="B8" s="15"/>
    </row>
    <row r="9" spans="1:2" x14ac:dyDescent="0.3">
      <c r="A9" s="14" t="s">
        <v>20</v>
      </c>
      <c r="B9" s="15">
        <v>687541</v>
      </c>
    </row>
    <row r="10" spans="1:2" x14ac:dyDescent="0.3">
      <c r="A10" s="14" t="s">
        <v>21</v>
      </c>
      <c r="B10" s="15">
        <v>755771</v>
      </c>
    </row>
    <row r="11" spans="1:2" x14ac:dyDescent="0.3">
      <c r="A11" s="14" t="s">
        <v>111</v>
      </c>
      <c r="B11" s="15">
        <f>B6+B9-B10</f>
        <v>145782</v>
      </c>
    </row>
    <row r="12" spans="1:2" x14ac:dyDescent="0.3">
      <c r="A12" s="14" t="s">
        <v>23</v>
      </c>
      <c r="B12" s="17">
        <f>B10/B9</f>
        <v>1.0992377181869881</v>
      </c>
    </row>
    <row r="13" spans="1:2" x14ac:dyDescent="0.3">
      <c r="A13" s="14" t="s">
        <v>131</v>
      </c>
      <c r="B13" s="15">
        <v>4204</v>
      </c>
    </row>
    <row r="14" spans="1:2" x14ac:dyDescent="0.3">
      <c r="A14" s="12" t="s">
        <v>29</v>
      </c>
      <c r="B14" s="316">
        <f>SUM(B15:B67)</f>
        <v>735266.83000000007</v>
      </c>
    </row>
    <row r="15" spans="1:2" x14ac:dyDescent="0.3">
      <c r="A15" s="317" t="s">
        <v>144</v>
      </c>
      <c r="B15" s="318">
        <v>9380.1</v>
      </c>
    </row>
    <row r="16" spans="1:2" x14ac:dyDescent="0.3">
      <c r="A16" s="317" t="s">
        <v>6</v>
      </c>
      <c r="B16" s="318">
        <v>27905.759999999998</v>
      </c>
    </row>
    <row r="17" spans="1:2" x14ac:dyDescent="0.3">
      <c r="A17" s="186" t="s">
        <v>129</v>
      </c>
      <c r="B17" s="319"/>
    </row>
    <row r="18" spans="1:2" x14ac:dyDescent="0.3">
      <c r="A18" s="321" t="s">
        <v>12</v>
      </c>
      <c r="B18" s="318">
        <v>16319</v>
      </c>
    </row>
    <row r="19" spans="1:2" x14ac:dyDescent="0.3">
      <c r="A19" s="187" t="s">
        <v>100</v>
      </c>
      <c r="B19" s="318">
        <v>179751</v>
      </c>
    </row>
    <row r="20" spans="1:2" ht="14.4" customHeight="1" x14ac:dyDescent="0.3">
      <c r="A20" s="187" t="s">
        <v>93</v>
      </c>
      <c r="B20" s="320">
        <v>21264</v>
      </c>
    </row>
    <row r="21" spans="1:2" x14ac:dyDescent="0.3">
      <c r="A21" s="187" t="s">
        <v>171</v>
      </c>
      <c r="B21" s="318">
        <v>3681</v>
      </c>
    </row>
    <row r="22" spans="1:2" x14ac:dyDescent="0.3">
      <c r="A22" s="189" t="s">
        <v>134</v>
      </c>
      <c r="B22" s="318"/>
    </row>
    <row r="23" spans="1:2" x14ac:dyDescent="0.3">
      <c r="A23" s="321" t="s">
        <v>2</v>
      </c>
      <c r="B23" s="318">
        <v>3429.4</v>
      </c>
    </row>
    <row r="24" spans="1:2" x14ac:dyDescent="0.3">
      <c r="A24" s="321" t="s">
        <v>199</v>
      </c>
      <c r="B24" s="318">
        <v>12481.28</v>
      </c>
    </row>
    <row r="25" spans="1:2" x14ac:dyDescent="0.3">
      <c r="A25" s="321" t="s">
        <v>99</v>
      </c>
      <c r="B25" s="318">
        <v>1927.05</v>
      </c>
    </row>
    <row r="26" spans="1:2" x14ac:dyDescent="0.3">
      <c r="A26" s="321" t="s">
        <v>142</v>
      </c>
      <c r="B26" s="318">
        <v>38993.919999999998</v>
      </c>
    </row>
    <row r="27" spans="1:2" x14ac:dyDescent="0.3">
      <c r="A27" s="321" t="s">
        <v>8</v>
      </c>
      <c r="B27" s="318">
        <v>2523.38</v>
      </c>
    </row>
    <row r="28" spans="1:2" x14ac:dyDescent="0.3">
      <c r="A28" s="321" t="s">
        <v>27</v>
      </c>
      <c r="B28" s="318">
        <v>4204.33</v>
      </c>
    </row>
    <row r="29" spans="1:2" x14ac:dyDescent="0.3">
      <c r="A29" s="321" t="s">
        <v>117</v>
      </c>
      <c r="B29" s="318">
        <v>49324.58</v>
      </c>
    </row>
    <row r="30" spans="1:2" x14ac:dyDescent="0.3">
      <c r="A30" s="321" t="s">
        <v>118</v>
      </c>
      <c r="B30" s="318">
        <v>81737.34</v>
      </c>
    </row>
    <row r="31" spans="1:2" x14ac:dyDescent="0.3">
      <c r="A31" s="321" t="s">
        <v>102</v>
      </c>
      <c r="B31" s="318">
        <v>5382</v>
      </c>
    </row>
    <row r="32" spans="1:2" x14ac:dyDescent="0.3">
      <c r="A32" s="186" t="s">
        <v>128</v>
      </c>
      <c r="B32" s="318"/>
    </row>
    <row r="33" spans="1:2" x14ac:dyDescent="0.3">
      <c r="A33" s="321" t="s">
        <v>112</v>
      </c>
      <c r="B33" s="318">
        <v>32882.81</v>
      </c>
    </row>
    <row r="34" spans="1:2" x14ac:dyDescent="0.3">
      <c r="A34" s="321" t="s">
        <v>1</v>
      </c>
      <c r="B34" s="318">
        <v>254.32</v>
      </c>
    </row>
    <row r="35" spans="1:2" x14ac:dyDescent="0.3">
      <c r="A35" s="321" t="s">
        <v>141</v>
      </c>
      <c r="B35" s="318">
        <v>8706.2099999999991</v>
      </c>
    </row>
    <row r="36" spans="1:2" x14ac:dyDescent="0.3">
      <c r="A36" s="321" t="s">
        <v>205</v>
      </c>
      <c r="B36" s="318">
        <v>402.22</v>
      </c>
    </row>
    <row r="37" spans="1:2" x14ac:dyDescent="0.3">
      <c r="A37" s="321" t="s">
        <v>140</v>
      </c>
      <c r="B37" s="318">
        <v>295.48</v>
      </c>
    </row>
    <row r="38" spans="1:2" x14ac:dyDescent="0.3">
      <c r="A38" s="321" t="s">
        <v>162</v>
      </c>
      <c r="B38" s="318">
        <v>936.79</v>
      </c>
    </row>
    <row r="39" spans="1:2" x14ac:dyDescent="0.3">
      <c r="A39" s="321" t="s">
        <v>113</v>
      </c>
      <c r="B39" s="318">
        <v>105.94</v>
      </c>
    </row>
    <row r="40" spans="1:2" x14ac:dyDescent="0.3">
      <c r="A40" s="321" t="s">
        <v>143</v>
      </c>
      <c r="B40" s="318">
        <v>21859.63</v>
      </c>
    </row>
    <row r="41" spans="1:2" x14ac:dyDescent="0.3">
      <c r="A41" s="321" t="s">
        <v>7</v>
      </c>
      <c r="B41" s="318">
        <v>37083.94</v>
      </c>
    </row>
    <row r="42" spans="1:2" ht="16.95" customHeight="1" x14ac:dyDescent="0.3">
      <c r="A42" s="321" t="s">
        <v>110</v>
      </c>
      <c r="B42" s="318">
        <v>3800.86</v>
      </c>
    </row>
    <row r="43" spans="1:2" x14ac:dyDescent="0.3">
      <c r="A43" s="321" t="s">
        <v>161</v>
      </c>
      <c r="B43" s="318">
        <v>207.31</v>
      </c>
    </row>
    <row r="44" spans="1:2" x14ac:dyDescent="0.3">
      <c r="A44" s="321" t="s">
        <v>157</v>
      </c>
      <c r="B44" s="318">
        <v>5092.22</v>
      </c>
    </row>
    <row r="45" spans="1:2" x14ac:dyDescent="0.3">
      <c r="A45" s="321" t="s">
        <v>121</v>
      </c>
      <c r="B45" s="318">
        <v>3246.87</v>
      </c>
    </row>
    <row r="46" spans="1:2" x14ac:dyDescent="0.3">
      <c r="A46" s="321" t="s">
        <v>206</v>
      </c>
      <c r="B46" s="318">
        <v>42.91</v>
      </c>
    </row>
    <row r="47" spans="1:2" x14ac:dyDescent="0.3">
      <c r="A47" s="321" t="s">
        <v>147</v>
      </c>
      <c r="B47" s="318">
        <v>2256</v>
      </c>
    </row>
    <row r="48" spans="1:2" x14ac:dyDescent="0.3">
      <c r="A48" s="321" t="s">
        <v>104</v>
      </c>
      <c r="B48" s="318">
        <v>727.85</v>
      </c>
    </row>
    <row r="49" spans="1:2" x14ac:dyDescent="0.3">
      <c r="A49" s="321" t="s">
        <v>101</v>
      </c>
      <c r="B49" s="318">
        <v>1921.99</v>
      </c>
    </row>
    <row r="50" spans="1:2" x14ac:dyDescent="0.3">
      <c r="A50" s="321" t="s">
        <v>138</v>
      </c>
      <c r="B50" s="318">
        <v>2412.73</v>
      </c>
    </row>
    <row r="51" spans="1:2" x14ac:dyDescent="0.3">
      <c r="A51" s="321" t="s">
        <v>182</v>
      </c>
      <c r="B51" s="318">
        <v>4120.9799999999996</v>
      </c>
    </row>
    <row r="52" spans="1:2" x14ac:dyDescent="0.3">
      <c r="A52" s="321" t="s">
        <v>120</v>
      </c>
      <c r="B52" s="318">
        <v>2368.02</v>
      </c>
    </row>
    <row r="53" spans="1:2" x14ac:dyDescent="0.3">
      <c r="A53" s="321" t="s">
        <v>105</v>
      </c>
      <c r="B53" s="318">
        <v>3359.83</v>
      </c>
    </row>
    <row r="54" spans="1:2" x14ac:dyDescent="0.3">
      <c r="A54" s="321" t="s">
        <v>30</v>
      </c>
      <c r="B54" s="318">
        <v>160</v>
      </c>
    </row>
    <row r="55" spans="1:2" x14ac:dyDescent="0.3">
      <c r="A55" s="321" t="s">
        <v>114</v>
      </c>
      <c r="B55" s="318">
        <v>6543.54</v>
      </c>
    </row>
    <row r="56" spans="1:2" x14ac:dyDescent="0.3">
      <c r="A56" s="321" t="s">
        <v>115</v>
      </c>
      <c r="B56" s="318">
        <v>4882.76</v>
      </c>
    </row>
    <row r="57" spans="1:2" x14ac:dyDescent="0.3">
      <c r="A57" s="321" t="s">
        <v>173</v>
      </c>
      <c r="B57" s="318">
        <v>576.9</v>
      </c>
    </row>
    <row r="58" spans="1:2" x14ac:dyDescent="0.3">
      <c r="A58" s="321" t="s">
        <v>208</v>
      </c>
      <c r="B58" s="318">
        <v>1810.32</v>
      </c>
    </row>
    <row r="59" spans="1:2" x14ac:dyDescent="0.3">
      <c r="A59" s="321" t="s">
        <v>185</v>
      </c>
      <c r="B59" s="318">
        <v>1124.6600000000001</v>
      </c>
    </row>
    <row r="60" spans="1:2" x14ac:dyDescent="0.3">
      <c r="A60" s="321" t="s">
        <v>88</v>
      </c>
      <c r="B60" s="318">
        <v>538.14</v>
      </c>
    </row>
    <row r="61" spans="1:2" x14ac:dyDescent="0.3">
      <c r="A61" s="321" t="s">
        <v>36</v>
      </c>
      <c r="B61" s="318">
        <v>12000</v>
      </c>
    </row>
    <row r="62" spans="1:2" x14ac:dyDescent="0.3">
      <c r="A62" s="321" t="s">
        <v>116</v>
      </c>
      <c r="B62" s="318">
        <v>4779.8599999999997</v>
      </c>
    </row>
    <row r="63" spans="1:2" x14ac:dyDescent="0.3">
      <c r="A63" s="321" t="s">
        <v>207</v>
      </c>
      <c r="B63" s="318">
        <v>384.49</v>
      </c>
    </row>
    <row r="64" spans="1:2" x14ac:dyDescent="0.3">
      <c r="A64" s="321" t="s">
        <v>181</v>
      </c>
      <c r="B64" s="318">
        <v>3376.16</v>
      </c>
    </row>
    <row r="65" spans="1:2" x14ac:dyDescent="0.3">
      <c r="A65" s="321" t="s">
        <v>165</v>
      </c>
      <c r="B65" s="318">
        <v>86840.15</v>
      </c>
    </row>
    <row r="66" spans="1:2" x14ac:dyDescent="0.3">
      <c r="A66" s="321" t="s">
        <v>13</v>
      </c>
      <c r="B66" s="318">
        <v>20744.8</v>
      </c>
    </row>
    <row r="67" spans="1:2" x14ac:dyDescent="0.3">
      <c r="A67" s="321" t="s">
        <v>103</v>
      </c>
      <c r="B67" s="318">
        <v>1116</v>
      </c>
    </row>
    <row r="68" spans="1:2" x14ac:dyDescent="0.3">
      <c r="A68" s="317"/>
      <c r="B68" s="318"/>
    </row>
    <row r="69" spans="1:2" x14ac:dyDescent="0.3">
      <c r="A69" s="9" t="s">
        <v>25</v>
      </c>
      <c r="B69" s="18">
        <f>B7+B10+B13-B14</f>
        <v>33020.169999999925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A39" sqref="A39:B39"/>
    </sheetView>
  </sheetViews>
  <sheetFormatPr defaultRowHeight="13.8" x14ac:dyDescent="0.25"/>
  <cols>
    <col min="1" max="1" width="58.33203125" style="46" customWidth="1"/>
    <col min="2" max="2" width="18.88671875" style="46" customWidth="1"/>
    <col min="3" max="3" width="32.44140625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85</v>
      </c>
      <c r="B3" s="41"/>
    </row>
    <row r="4" spans="1:4" x14ac:dyDescent="0.25">
      <c r="A4" s="41" t="s">
        <v>195</v>
      </c>
      <c r="B4" s="41"/>
    </row>
    <row r="5" spans="1:4" x14ac:dyDescent="0.25">
      <c r="A5" s="19" t="s">
        <v>64</v>
      </c>
      <c r="B5" s="56"/>
    </row>
    <row r="6" spans="1:4" x14ac:dyDescent="0.25">
      <c r="A6" s="21" t="s">
        <v>17</v>
      </c>
      <c r="B6" s="22">
        <v>26408</v>
      </c>
    </row>
    <row r="7" spans="1:4" x14ac:dyDescent="0.25">
      <c r="A7" s="21" t="s">
        <v>18</v>
      </c>
      <c r="B7" s="22">
        <v>163878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172668</v>
      </c>
    </row>
    <row r="10" spans="1:4" x14ac:dyDescent="0.25">
      <c r="A10" s="21" t="s">
        <v>21</v>
      </c>
      <c r="B10" s="22">
        <v>186025</v>
      </c>
    </row>
    <row r="11" spans="1:4" x14ac:dyDescent="0.25">
      <c r="A11" s="21" t="s">
        <v>111</v>
      </c>
      <c r="B11" s="22">
        <f>B6+B9-B10</f>
        <v>13051</v>
      </c>
      <c r="D11" s="46"/>
    </row>
    <row r="12" spans="1:4" x14ac:dyDescent="0.25">
      <c r="A12" s="21" t="s">
        <v>23</v>
      </c>
      <c r="B12" s="24">
        <f>B10/B9</f>
        <v>1.077356545509301</v>
      </c>
      <c r="D12" s="46"/>
    </row>
    <row r="13" spans="1:4" x14ac:dyDescent="0.25">
      <c r="A13" s="25" t="s">
        <v>29</v>
      </c>
      <c r="B13" s="261">
        <f>SUM(B14:B46)</f>
        <v>153053.88</v>
      </c>
      <c r="D13" s="46"/>
    </row>
    <row r="14" spans="1:4" x14ac:dyDescent="0.25">
      <c r="A14" s="178" t="s">
        <v>144</v>
      </c>
      <c r="B14" s="60">
        <v>1635.84</v>
      </c>
      <c r="D14" s="46"/>
    </row>
    <row r="15" spans="1:4" x14ac:dyDescent="0.25">
      <c r="A15" s="178" t="s">
        <v>6</v>
      </c>
      <c r="B15" s="60">
        <v>15731.46</v>
      </c>
      <c r="D15" s="46"/>
    </row>
    <row r="16" spans="1:4" x14ac:dyDescent="0.25">
      <c r="A16" s="167" t="s">
        <v>129</v>
      </c>
      <c r="B16" s="60"/>
      <c r="D16" s="46"/>
    </row>
    <row r="17" spans="1:4" x14ac:dyDescent="0.25">
      <c r="A17" s="178" t="s">
        <v>12</v>
      </c>
      <c r="B17" s="60">
        <v>4647</v>
      </c>
      <c r="D17" s="46"/>
    </row>
    <row r="18" spans="1:4" x14ac:dyDescent="0.25">
      <c r="A18" s="178" t="s">
        <v>100</v>
      </c>
      <c r="B18" s="60">
        <v>44902</v>
      </c>
      <c r="D18" s="46"/>
    </row>
    <row r="19" spans="1:4" ht="17.25" customHeight="1" x14ac:dyDescent="0.25">
      <c r="A19" s="178" t="s">
        <v>93</v>
      </c>
      <c r="B19" s="61">
        <v>5577</v>
      </c>
      <c r="D19" s="46"/>
    </row>
    <row r="20" spans="1:4" ht="18" customHeight="1" x14ac:dyDescent="0.25">
      <c r="A20" s="113" t="s">
        <v>171</v>
      </c>
      <c r="B20" s="60">
        <v>906</v>
      </c>
      <c r="D20" s="46"/>
    </row>
    <row r="21" spans="1:4" x14ac:dyDescent="0.25">
      <c r="A21" s="181" t="s">
        <v>134</v>
      </c>
      <c r="B21" s="60"/>
      <c r="D21" s="46"/>
    </row>
    <row r="22" spans="1:4" x14ac:dyDescent="0.25">
      <c r="A22" s="324" t="s">
        <v>199</v>
      </c>
      <c r="B22" s="60">
        <v>221.54</v>
      </c>
      <c r="D22" s="46"/>
    </row>
    <row r="23" spans="1:4" x14ac:dyDescent="0.25">
      <c r="A23" s="324" t="s">
        <v>99</v>
      </c>
      <c r="B23" s="60">
        <v>300.61</v>
      </c>
      <c r="D23" s="46"/>
    </row>
    <row r="24" spans="1:4" x14ac:dyDescent="0.25">
      <c r="A24" s="324" t="s">
        <v>142</v>
      </c>
      <c r="B24" s="60">
        <v>5628.9</v>
      </c>
      <c r="D24" s="46"/>
    </row>
    <row r="25" spans="1:4" x14ac:dyDescent="0.25">
      <c r="A25" s="324" t="s">
        <v>8</v>
      </c>
      <c r="B25" s="60">
        <v>2650.07</v>
      </c>
      <c r="D25" s="46"/>
    </row>
    <row r="26" spans="1:4" x14ac:dyDescent="0.25">
      <c r="A26" s="324" t="s">
        <v>117</v>
      </c>
      <c r="B26" s="60">
        <v>4617.17</v>
      </c>
      <c r="D26" s="46"/>
    </row>
    <row r="27" spans="1:4" x14ac:dyDescent="0.25">
      <c r="A27" s="324" t="s">
        <v>118</v>
      </c>
      <c r="B27" s="60">
        <v>14313.31</v>
      </c>
      <c r="D27" s="46"/>
    </row>
    <row r="28" spans="1:4" x14ac:dyDescent="0.25">
      <c r="A28" s="324" t="s">
        <v>102</v>
      </c>
      <c r="B28" s="60">
        <v>343.89</v>
      </c>
      <c r="D28" s="46"/>
    </row>
    <row r="29" spans="1:4" x14ac:dyDescent="0.25">
      <c r="A29" s="167" t="s">
        <v>128</v>
      </c>
      <c r="B29" s="60"/>
      <c r="D29" s="46"/>
    </row>
    <row r="30" spans="1:4" x14ac:dyDescent="0.25">
      <c r="A30" s="324" t="s">
        <v>112</v>
      </c>
      <c r="B30" s="60">
        <v>8259.7900000000009</v>
      </c>
      <c r="D30" s="46"/>
    </row>
    <row r="31" spans="1:4" x14ac:dyDescent="0.25">
      <c r="A31" s="324" t="s">
        <v>141</v>
      </c>
      <c r="B31" s="60">
        <v>6523</v>
      </c>
      <c r="D31" s="46"/>
    </row>
    <row r="32" spans="1:4" x14ac:dyDescent="0.25">
      <c r="A32" s="324" t="s">
        <v>140</v>
      </c>
      <c r="B32" s="60">
        <v>576.9</v>
      </c>
      <c r="D32" s="46"/>
    </row>
    <row r="33" spans="1:4" x14ac:dyDescent="0.25">
      <c r="A33" s="324" t="s">
        <v>113</v>
      </c>
      <c r="B33" s="60">
        <v>105.94</v>
      </c>
      <c r="D33" s="46"/>
    </row>
    <row r="34" spans="1:4" x14ac:dyDescent="0.25">
      <c r="A34" s="324" t="s">
        <v>143</v>
      </c>
      <c r="B34" s="60">
        <v>3182.77</v>
      </c>
      <c r="D34" s="46"/>
    </row>
    <row r="35" spans="1:4" x14ac:dyDescent="0.25">
      <c r="A35" s="324" t="s">
        <v>7</v>
      </c>
      <c r="B35" s="60">
        <v>9235.69</v>
      </c>
      <c r="D35" s="46"/>
    </row>
    <row r="36" spans="1:4" x14ac:dyDescent="0.25">
      <c r="A36" s="324" t="s">
        <v>110</v>
      </c>
      <c r="B36" s="60">
        <v>1474.56</v>
      </c>
      <c r="C36" s="322"/>
      <c r="D36" s="323"/>
    </row>
    <row r="37" spans="1:4" x14ac:dyDescent="0.25">
      <c r="A37" s="324" t="s">
        <v>161</v>
      </c>
      <c r="B37" s="60">
        <v>153.61000000000001</v>
      </c>
      <c r="C37" s="322"/>
      <c r="D37" s="323"/>
    </row>
    <row r="38" spans="1:4" ht="12" customHeight="1" x14ac:dyDescent="0.25">
      <c r="A38" s="324" t="s">
        <v>206</v>
      </c>
      <c r="B38" s="60">
        <v>10.86</v>
      </c>
      <c r="C38" s="322"/>
      <c r="D38" s="323"/>
    </row>
    <row r="39" spans="1:4" x14ac:dyDescent="0.25">
      <c r="A39" s="324" t="s">
        <v>147</v>
      </c>
      <c r="B39" s="60">
        <v>486</v>
      </c>
      <c r="C39" s="322"/>
      <c r="D39" s="323"/>
    </row>
    <row r="40" spans="1:4" x14ac:dyDescent="0.25">
      <c r="A40" s="324" t="s">
        <v>101</v>
      </c>
      <c r="B40" s="60">
        <v>486.37</v>
      </c>
      <c r="C40" s="322"/>
      <c r="D40" s="323"/>
    </row>
    <row r="41" spans="1:4" x14ac:dyDescent="0.25">
      <c r="A41" s="324" t="s">
        <v>182</v>
      </c>
      <c r="B41" s="60">
        <v>9022.41</v>
      </c>
      <c r="C41" s="322"/>
      <c r="D41" s="323"/>
    </row>
    <row r="42" spans="1:4" x14ac:dyDescent="0.25">
      <c r="A42" s="324" t="s">
        <v>136</v>
      </c>
      <c r="B42" s="60">
        <v>221.57</v>
      </c>
      <c r="C42" s="322"/>
      <c r="D42" s="323"/>
    </row>
    <row r="43" spans="1:4" x14ac:dyDescent="0.25">
      <c r="A43" s="324" t="s">
        <v>105</v>
      </c>
      <c r="B43" s="60">
        <v>840.14</v>
      </c>
      <c r="C43" s="322"/>
      <c r="D43" s="323"/>
    </row>
    <row r="44" spans="1:4" x14ac:dyDescent="0.25">
      <c r="A44" s="324" t="s">
        <v>116</v>
      </c>
      <c r="B44" s="60">
        <v>1184.9100000000001</v>
      </c>
      <c r="C44" s="322"/>
      <c r="D44" s="323"/>
    </row>
    <row r="45" spans="1:4" x14ac:dyDescent="0.25">
      <c r="A45" s="324" t="s">
        <v>13</v>
      </c>
      <c r="B45" s="60">
        <v>9814.57</v>
      </c>
      <c r="C45" s="322"/>
      <c r="D45" s="323"/>
    </row>
    <row r="46" spans="1:4" x14ac:dyDescent="0.25">
      <c r="A46" s="192"/>
      <c r="B46" s="60"/>
      <c r="C46" s="322"/>
      <c r="D46" s="323"/>
    </row>
    <row r="47" spans="1:4" x14ac:dyDescent="0.25">
      <c r="A47" s="25" t="s">
        <v>25</v>
      </c>
      <c r="B47" s="45">
        <f>B7+B10-B13</f>
        <v>196849.12</v>
      </c>
      <c r="C47" s="322"/>
      <c r="D47" s="323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1" workbookViewId="0">
      <selection activeCell="A40" sqref="A40:B40"/>
    </sheetView>
  </sheetViews>
  <sheetFormatPr defaultColWidth="8.88671875" defaultRowHeight="13.8" x14ac:dyDescent="0.25"/>
  <cols>
    <col min="1" max="1" width="57.88671875" style="46" customWidth="1"/>
    <col min="2" max="2" width="15.332031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66</v>
      </c>
      <c r="B5" s="56"/>
    </row>
    <row r="6" spans="1:2" x14ac:dyDescent="0.25">
      <c r="A6" s="21" t="s">
        <v>17</v>
      </c>
      <c r="B6" s="22">
        <v>38606</v>
      </c>
    </row>
    <row r="7" spans="1:2" x14ac:dyDescent="0.25">
      <c r="A7" s="21" t="s">
        <v>18</v>
      </c>
      <c r="B7" s="22">
        <v>-48027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334046</v>
      </c>
    </row>
    <row r="10" spans="1:2" x14ac:dyDescent="0.25">
      <c r="A10" s="21" t="s">
        <v>21</v>
      </c>
      <c r="B10" s="22">
        <v>350508</v>
      </c>
    </row>
    <row r="11" spans="1:2" x14ac:dyDescent="0.25">
      <c r="A11" s="21" t="s">
        <v>111</v>
      </c>
      <c r="B11" s="22">
        <f>B6+B9-B10</f>
        <v>22144</v>
      </c>
    </row>
    <row r="12" spans="1:2" x14ac:dyDescent="0.25">
      <c r="A12" s="21" t="s">
        <v>23</v>
      </c>
      <c r="B12" s="24">
        <f>B10/B9</f>
        <v>1.0492806379959647</v>
      </c>
    </row>
    <row r="13" spans="1:2" x14ac:dyDescent="0.25">
      <c r="A13" s="21" t="s">
        <v>131</v>
      </c>
      <c r="B13" s="22">
        <v>2102</v>
      </c>
    </row>
    <row r="14" spans="1:2" x14ac:dyDescent="0.25">
      <c r="A14" s="42" t="s">
        <v>29</v>
      </c>
      <c r="B14" s="261">
        <f>SUM(B15:B53)</f>
        <v>337655.03</v>
      </c>
    </row>
    <row r="15" spans="1:2" x14ac:dyDescent="0.25">
      <c r="A15" s="178" t="s">
        <v>144</v>
      </c>
      <c r="B15" s="139">
        <v>4473</v>
      </c>
    </row>
    <row r="16" spans="1:2" x14ac:dyDescent="0.25">
      <c r="A16" s="178" t="s">
        <v>6</v>
      </c>
      <c r="B16" s="139">
        <v>16013.23</v>
      </c>
    </row>
    <row r="17" spans="1:2" x14ac:dyDescent="0.25">
      <c r="A17" s="167" t="s">
        <v>129</v>
      </c>
      <c r="B17" s="139"/>
    </row>
    <row r="18" spans="1:2" x14ac:dyDescent="0.25">
      <c r="A18" s="325" t="s">
        <v>12</v>
      </c>
      <c r="B18" s="139">
        <v>9168</v>
      </c>
    </row>
    <row r="19" spans="1:2" x14ac:dyDescent="0.25">
      <c r="A19" s="113" t="s">
        <v>100</v>
      </c>
      <c r="B19" s="139">
        <v>86752</v>
      </c>
    </row>
    <row r="20" spans="1:2" x14ac:dyDescent="0.25">
      <c r="A20" s="113" t="s">
        <v>93</v>
      </c>
      <c r="B20" s="139">
        <v>10193</v>
      </c>
    </row>
    <row r="21" spans="1:2" x14ac:dyDescent="0.25">
      <c r="A21" s="113" t="s">
        <v>171</v>
      </c>
      <c r="B21" s="139">
        <v>1707</v>
      </c>
    </row>
    <row r="22" spans="1:2" x14ac:dyDescent="0.25">
      <c r="A22" s="181" t="s">
        <v>134</v>
      </c>
      <c r="B22" s="139"/>
    </row>
    <row r="23" spans="1:2" x14ac:dyDescent="0.25">
      <c r="A23" s="325" t="s">
        <v>199</v>
      </c>
      <c r="B23" s="139">
        <v>7907.14</v>
      </c>
    </row>
    <row r="24" spans="1:2" x14ac:dyDescent="0.25">
      <c r="A24" s="325" t="s">
        <v>3</v>
      </c>
      <c r="B24" s="139">
        <v>1085.48</v>
      </c>
    </row>
    <row r="25" spans="1:2" x14ac:dyDescent="0.25">
      <c r="A25" s="325" t="s">
        <v>99</v>
      </c>
      <c r="B25" s="139">
        <v>1186.6099999999999</v>
      </c>
    </row>
    <row r="26" spans="1:2" x14ac:dyDescent="0.25">
      <c r="A26" s="325" t="s">
        <v>142</v>
      </c>
      <c r="B26" s="139">
        <v>23375.65</v>
      </c>
    </row>
    <row r="27" spans="1:2" x14ac:dyDescent="0.25">
      <c r="A27" s="325" t="s">
        <v>8</v>
      </c>
      <c r="B27" s="139">
        <v>1561.94</v>
      </c>
    </row>
    <row r="28" spans="1:2" x14ac:dyDescent="0.25">
      <c r="A28" s="325" t="s">
        <v>27</v>
      </c>
      <c r="B28" s="139">
        <v>1529.25</v>
      </c>
    </row>
    <row r="29" spans="1:2" x14ac:dyDescent="0.25">
      <c r="A29" s="325" t="s">
        <v>117</v>
      </c>
      <c r="B29" s="139">
        <v>23613.09</v>
      </c>
    </row>
    <row r="30" spans="1:2" x14ac:dyDescent="0.25">
      <c r="A30" s="325" t="s">
        <v>118</v>
      </c>
      <c r="B30" s="139">
        <v>54921.41</v>
      </c>
    </row>
    <row r="31" spans="1:2" x14ac:dyDescent="0.25">
      <c r="A31" s="325" t="s">
        <v>102</v>
      </c>
      <c r="B31" s="139">
        <v>2691</v>
      </c>
    </row>
    <row r="32" spans="1:2" x14ac:dyDescent="0.25">
      <c r="A32" s="167" t="s">
        <v>128</v>
      </c>
      <c r="B32" s="139"/>
    </row>
    <row r="33" spans="1:2" x14ac:dyDescent="0.25">
      <c r="A33" s="325" t="s">
        <v>112</v>
      </c>
      <c r="B33" s="139">
        <v>15977.65</v>
      </c>
    </row>
    <row r="34" spans="1:2" x14ac:dyDescent="0.25">
      <c r="A34" s="325" t="s">
        <v>141</v>
      </c>
      <c r="B34" s="139">
        <v>6506.73</v>
      </c>
    </row>
    <row r="35" spans="1:2" x14ac:dyDescent="0.25">
      <c r="A35" s="325" t="s">
        <v>140</v>
      </c>
      <c r="B35" s="139">
        <v>295</v>
      </c>
    </row>
    <row r="36" spans="1:2" x14ac:dyDescent="0.25">
      <c r="A36" s="325" t="s">
        <v>143</v>
      </c>
      <c r="B36" s="139">
        <v>13246.67</v>
      </c>
    </row>
    <row r="37" spans="1:2" x14ac:dyDescent="0.25">
      <c r="A37" s="325" t="s">
        <v>7</v>
      </c>
      <c r="B37" s="139">
        <v>18028.73</v>
      </c>
    </row>
    <row r="38" spans="1:2" x14ac:dyDescent="0.25">
      <c r="A38" s="325" t="s">
        <v>206</v>
      </c>
      <c r="B38" s="139">
        <v>21.2</v>
      </c>
    </row>
    <row r="39" spans="1:2" x14ac:dyDescent="0.25">
      <c r="A39" s="325" t="s">
        <v>110</v>
      </c>
      <c r="B39" s="139">
        <v>2566.96</v>
      </c>
    </row>
    <row r="40" spans="1:2" x14ac:dyDescent="0.25">
      <c r="A40" s="325" t="s">
        <v>147</v>
      </c>
      <c r="B40" s="139">
        <v>1982</v>
      </c>
    </row>
    <row r="41" spans="1:2" x14ac:dyDescent="0.25">
      <c r="A41" s="325" t="s">
        <v>101</v>
      </c>
      <c r="B41" s="139">
        <v>924.57</v>
      </c>
    </row>
    <row r="42" spans="1:2" x14ac:dyDescent="0.25">
      <c r="A42" s="325" t="s">
        <v>138</v>
      </c>
      <c r="B42" s="139">
        <v>360.56</v>
      </c>
    </row>
    <row r="43" spans="1:2" x14ac:dyDescent="0.25">
      <c r="A43" s="325" t="s">
        <v>120</v>
      </c>
      <c r="B43" s="139">
        <v>153.61000000000001</v>
      </c>
    </row>
    <row r="44" spans="1:2" x14ac:dyDescent="0.25">
      <c r="A44" s="325" t="s">
        <v>114</v>
      </c>
      <c r="B44" s="139">
        <v>307.23</v>
      </c>
    </row>
    <row r="45" spans="1:2" x14ac:dyDescent="0.25">
      <c r="A45" s="325" t="s">
        <v>115</v>
      </c>
      <c r="B45" s="139">
        <v>2650.49</v>
      </c>
    </row>
    <row r="46" spans="1:2" x14ac:dyDescent="0.25">
      <c r="A46" s="325" t="s">
        <v>32</v>
      </c>
      <c r="B46" s="139">
        <v>1150</v>
      </c>
    </row>
    <row r="47" spans="1:2" x14ac:dyDescent="0.25">
      <c r="A47" s="325" t="s">
        <v>11</v>
      </c>
      <c r="B47" s="139">
        <v>876.15</v>
      </c>
    </row>
    <row r="48" spans="1:2" x14ac:dyDescent="0.25">
      <c r="A48" s="325" t="s">
        <v>88</v>
      </c>
      <c r="B48" s="139">
        <v>307.70999999999998</v>
      </c>
    </row>
    <row r="49" spans="1:2" x14ac:dyDescent="0.25">
      <c r="A49" s="325" t="s">
        <v>36</v>
      </c>
      <c r="B49" s="139">
        <v>12000</v>
      </c>
    </row>
    <row r="50" spans="1:2" x14ac:dyDescent="0.25">
      <c r="A50" s="325" t="s">
        <v>116</v>
      </c>
      <c r="B50" s="139">
        <v>2324.15</v>
      </c>
    </row>
    <row r="51" spans="1:2" x14ac:dyDescent="0.25">
      <c r="A51" s="325" t="s">
        <v>113</v>
      </c>
      <c r="B51" s="139">
        <v>105.94</v>
      </c>
    </row>
    <row r="52" spans="1:2" x14ac:dyDescent="0.25">
      <c r="A52" s="325" t="s">
        <v>13</v>
      </c>
      <c r="B52" s="139">
        <v>8537.8799999999992</v>
      </c>
    </row>
    <row r="53" spans="1:2" x14ac:dyDescent="0.25">
      <c r="A53" s="325" t="s">
        <v>103</v>
      </c>
      <c r="B53" s="139">
        <v>3154</v>
      </c>
    </row>
    <row r="54" spans="1:2" x14ac:dyDescent="0.25">
      <c r="A54" s="193"/>
      <c r="B54" s="139"/>
    </row>
    <row r="55" spans="1:2" x14ac:dyDescent="0.25">
      <c r="A55" s="25" t="s">
        <v>25</v>
      </c>
      <c r="B55" s="45">
        <f>B7+B10+B13-B14</f>
        <v>-33072.030000000028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19" sqref="B19"/>
    </sheetView>
  </sheetViews>
  <sheetFormatPr defaultColWidth="8.88671875" defaultRowHeight="13.8" x14ac:dyDescent="0.25"/>
  <cols>
    <col min="1" max="1" width="62.109375" style="46" customWidth="1"/>
    <col min="2" max="2" width="16.44140625" style="46" customWidth="1"/>
    <col min="3" max="3" width="33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89</v>
      </c>
      <c r="B3" s="41"/>
    </row>
    <row r="4" spans="1:4" x14ac:dyDescent="0.25">
      <c r="A4" s="41" t="s">
        <v>194</v>
      </c>
      <c r="B4" s="41"/>
    </row>
    <row r="5" spans="1:4" x14ac:dyDescent="0.25">
      <c r="A5" s="19" t="s">
        <v>67</v>
      </c>
      <c r="B5" s="56"/>
    </row>
    <row r="6" spans="1:4" x14ac:dyDescent="0.25">
      <c r="A6" s="21" t="s">
        <v>17</v>
      </c>
      <c r="B6" s="22">
        <v>24544</v>
      </c>
    </row>
    <row r="7" spans="1:4" x14ac:dyDescent="0.25">
      <c r="A7" s="21" t="s">
        <v>18</v>
      </c>
      <c r="B7" s="22">
        <v>50251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40212</v>
      </c>
    </row>
    <row r="10" spans="1:4" x14ac:dyDescent="0.25">
      <c r="A10" s="21" t="s">
        <v>21</v>
      </c>
      <c r="B10" s="22">
        <v>51730</v>
      </c>
      <c r="D10" s="46"/>
    </row>
    <row r="11" spans="1:4" x14ac:dyDescent="0.25">
      <c r="A11" s="21" t="s">
        <v>111</v>
      </c>
      <c r="B11" s="22">
        <f>B6+B9-B10</f>
        <v>13026</v>
      </c>
      <c r="D11" s="46"/>
    </row>
    <row r="12" spans="1:4" x14ac:dyDescent="0.25">
      <c r="A12" s="21" t="s">
        <v>23</v>
      </c>
      <c r="B12" s="24">
        <f>B10/B9</f>
        <v>1.2864319108723763</v>
      </c>
      <c r="D12" s="46"/>
    </row>
    <row r="13" spans="1:4" x14ac:dyDescent="0.25">
      <c r="A13" s="25" t="s">
        <v>29</v>
      </c>
      <c r="B13" s="261">
        <f>SUM(B14:B42)</f>
        <v>39709.500000000015</v>
      </c>
      <c r="D13" s="46"/>
    </row>
    <row r="14" spans="1:4" ht="18" customHeight="1" x14ac:dyDescent="0.25">
      <c r="A14" s="178" t="s">
        <v>144</v>
      </c>
      <c r="B14" s="141">
        <v>766.8</v>
      </c>
      <c r="D14" s="46"/>
    </row>
    <row r="15" spans="1:4" x14ac:dyDescent="0.25">
      <c r="A15" s="178" t="s">
        <v>6</v>
      </c>
      <c r="B15" s="141">
        <v>152.68</v>
      </c>
      <c r="D15" s="46"/>
    </row>
    <row r="16" spans="1:4" x14ac:dyDescent="0.25">
      <c r="A16" s="167" t="s">
        <v>129</v>
      </c>
      <c r="B16" s="141"/>
      <c r="D16" s="46"/>
    </row>
    <row r="17" spans="1:4" x14ac:dyDescent="0.25">
      <c r="A17" s="178" t="s">
        <v>12</v>
      </c>
      <c r="B17" s="141">
        <v>647</v>
      </c>
      <c r="C17" s="326"/>
      <c r="D17" s="327"/>
    </row>
    <row r="18" spans="1:4" x14ac:dyDescent="0.25">
      <c r="A18" s="178" t="s">
        <v>100</v>
      </c>
      <c r="B18" s="141">
        <v>10917</v>
      </c>
      <c r="C18" s="326"/>
      <c r="D18" s="327"/>
    </row>
    <row r="19" spans="1:4" x14ac:dyDescent="0.25">
      <c r="A19" s="178" t="s">
        <v>93</v>
      </c>
      <c r="B19" s="140">
        <v>1209</v>
      </c>
      <c r="C19" s="326"/>
      <c r="D19" s="327"/>
    </row>
    <row r="20" spans="1:4" x14ac:dyDescent="0.25">
      <c r="A20" s="113" t="s">
        <v>191</v>
      </c>
      <c r="B20" s="141">
        <v>252</v>
      </c>
      <c r="C20" s="326"/>
      <c r="D20" s="327"/>
    </row>
    <row r="21" spans="1:4" x14ac:dyDescent="0.25">
      <c r="A21" s="181" t="s">
        <v>134</v>
      </c>
      <c r="B21" s="141"/>
      <c r="C21" s="326"/>
      <c r="D21" s="327"/>
    </row>
    <row r="22" spans="1:4" x14ac:dyDescent="0.25">
      <c r="A22" s="328" t="s">
        <v>199</v>
      </c>
      <c r="B22" s="141">
        <v>105.78</v>
      </c>
      <c r="C22" s="326"/>
      <c r="D22" s="327"/>
    </row>
    <row r="23" spans="1:4" x14ac:dyDescent="0.25">
      <c r="A23" s="328" t="s">
        <v>99</v>
      </c>
      <c r="B23" s="141">
        <v>64.28</v>
      </c>
      <c r="C23" s="326"/>
      <c r="D23" s="327"/>
    </row>
    <row r="24" spans="1:4" x14ac:dyDescent="0.25">
      <c r="A24" s="328" t="s">
        <v>142</v>
      </c>
      <c r="B24" s="141">
        <v>1264.8699999999999</v>
      </c>
      <c r="C24" s="326"/>
      <c r="D24" s="327"/>
    </row>
    <row r="25" spans="1:4" x14ac:dyDescent="0.25">
      <c r="A25" s="328" t="s">
        <v>8</v>
      </c>
      <c r="B25" s="141">
        <v>3974.77</v>
      </c>
    </row>
    <row r="26" spans="1:4" x14ac:dyDescent="0.25">
      <c r="A26" s="328" t="s">
        <v>102</v>
      </c>
      <c r="B26" s="141">
        <v>627.92999999999995</v>
      </c>
    </row>
    <row r="27" spans="1:4" x14ac:dyDescent="0.25">
      <c r="A27" s="328" t="s">
        <v>117</v>
      </c>
      <c r="B27" s="141">
        <v>4252.2299999999996</v>
      </c>
    </row>
    <row r="28" spans="1:4" x14ac:dyDescent="0.25">
      <c r="A28" s="167" t="s">
        <v>128</v>
      </c>
      <c r="B28" s="141"/>
    </row>
    <row r="29" spans="1:4" x14ac:dyDescent="0.25">
      <c r="A29" s="328" t="s">
        <v>112</v>
      </c>
      <c r="B29" s="141">
        <v>1928.2</v>
      </c>
    </row>
    <row r="30" spans="1:4" x14ac:dyDescent="0.25">
      <c r="A30" s="328" t="s">
        <v>141</v>
      </c>
      <c r="B30" s="141">
        <v>6837.69</v>
      </c>
    </row>
    <row r="31" spans="1:4" x14ac:dyDescent="0.25">
      <c r="A31" s="328" t="s">
        <v>110</v>
      </c>
      <c r="B31" s="141">
        <v>646.66</v>
      </c>
    </row>
    <row r="32" spans="1:4" x14ac:dyDescent="0.25">
      <c r="A32" s="328" t="s">
        <v>186</v>
      </c>
      <c r="B32" s="141">
        <v>1495.43</v>
      </c>
    </row>
    <row r="33" spans="1:2" x14ac:dyDescent="0.25">
      <c r="A33" s="328" t="s">
        <v>206</v>
      </c>
      <c r="B33" s="141">
        <v>2.64</v>
      </c>
    </row>
    <row r="34" spans="1:2" x14ac:dyDescent="0.25">
      <c r="A34" s="328" t="s">
        <v>143</v>
      </c>
      <c r="B34" s="141">
        <v>709.54</v>
      </c>
    </row>
    <row r="35" spans="1:2" x14ac:dyDescent="0.25">
      <c r="A35" s="328" t="s">
        <v>7</v>
      </c>
      <c r="B35" s="141">
        <v>2108.69</v>
      </c>
    </row>
    <row r="36" spans="1:2" x14ac:dyDescent="0.25">
      <c r="A36" s="328" t="s">
        <v>201</v>
      </c>
      <c r="B36" s="141">
        <v>354</v>
      </c>
    </row>
    <row r="37" spans="1:2" x14ac:dyDescent="0.25">
      <c r="A37" s="328" t="s">
        <v>164</v>
      </c>
      <c r="B37" s="141">
        <v>300</v>
      </c>
    </row>
    <row r="38" spans="1:2" x14ac:dyDescent="0.25">
      <c r="A38" s="328" t="s">
        <v>101</v>
      </c>
      <c r="B38" s="141">
        <v>71.94</v>
      </c>
    </row>
    <row r="39" spans="1:2" x14ac:dyDescent="0.25">
      <c r="A39" s="328" t="s">
        <v>192</v>
      </c>
      <c r="B39" s="141">
        <v>94.17</v>
      </c>
    </row>
    <row r="40" spans="1:2" x14ac:dyDescent="0.25">
      <c r="A40" s="328" t="s">
        <v>116</v>
      </c>
      <c r="B40" s="141">
        <v>277.04000000000002</v>
      </c>
    </row>
    <row r="41" spans="1:2" x14ac:dyDescent="0.25">
      <c r="A41" s="328" t="s">
        <v>13</v>
      </c>
      <c r="B41" s="141">
        <v>649.16</v>
      </c>
    </row>
    <row r="42" spans="1:2" x14ac:dyDescent="0.25">
      <c r="A42" s="194"/>
      <c r="B42" s="141"/>
    </row>
    <row r="43" spans="1:2" x14ac:dyDescent="0.25">
      <c r="A43" s="25" t="s">
        <v>25</v>
      </c>
      <c r="B43" s="45">
        <f>B7+B10-B13</f>
        <v>62271.499999999985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9" workbookViewId="0">
      <selection activeCell="A29" sqref="A29:A41"/>
    </sheetView>
  </sheetViews>
  <sheetFormatPr defaultColWidth="8.88671875" defaultRowHeight="13.8" x14ac:dyDescent="0.25"/>
  <cols>
    <col min="1" max="1" width="65.88671875" style="46" customWidth="1"/>
    <col min="2" max="2" width="11.88671875" style="46" customWidth="1"/>
    <col min="3" max="3" width="33.6640625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89</v>
      </c>
      <c r="B3" s="41"/>
    </row>
    <row r="4" spans="1:4" x14ac:dyDescent="0.25">
      <c r="A4" s="41" t="s">
        <v>194</v>
      </c>
      <c r="B4" s="41"/>
    </row>
    <row r="5" spans="1:4" x14ac:dyDescent="0.25">
      <c r="A5" s="19" t="s">
        <v>68</v>
      </c>
      <c r="B5" s="56"/>
    </row>
    <row r="6" spans="1:4" x14ac:dyDescent="0.25">
      <c r="A6" s="21" t="s">
        <v>17</v>
      </c>
      <c r="B6" s="22">
        <v>39222</v>
      </c>
    </row>
    <row r="7" spans="1:4" x14ac:dyDescent="0.25">
      <c r="A7" s="21" t="s">
        <v>18</v>
      </c>
      <c r="B7" s="22">
        <v>79764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47162</v>
      </c>
    </row>
    <row r="10" spans="1:4" x14ac:dyDescent="0.25">
      <c r="A10" s="21" t="s">
        <v>21</v>
      </c>
      <c r="B10" s="22">
        <v>51221</v>
      </c>
    </row>
    <row r="11" spans="1:4" x14ac:dyDescent="0.25">
      <c r="A11" s="21" t="s">
        <v>111</v>
      </c>
      <c r="B11" s="22">
        <f>B6+B9-B10</f>
        <v>35163</v>
      </c>
      <c r="D11" s="46"/>
    </row>
    <row r="12" spans="1:4" x14ac:dyDescent="0.25">
      <c r="A12" s="21" t="s">
        <v>23</v>
      </c>
      <c r="B12" s="24">
        <f>B10/B9</f>
        <v>1.0860650523726729</v>
      </c>
      <c r="D12" s="46"/>
    </row>
    <row r="13" spans="1:4" x14ac:dyDescent="0.25">
      <c r="A13" s="42" t="s">
        <v>29</v>
      </c>
      <c r="B13" s="261">
        <f>SUM(B14:B42)</f>
        <v>59862.000000000015</v>
      </c>
      <c r="D13" s="46"/>
    </row>
    <row r="14" spans="1:4" x14ac:dyDescent="0.25">
      <c r="A14" s="178" t="s">
        <v>144</v>
      </c>
      <c r="B14" s="143">
        <v>715.62</v>
      </c>
      <c r="D14" s="46"/>
    </row>
    <row r="15" spans="1:4" ht="15.6" customHeight="1" x14ac:dyDescent="0.25">
      <c r="A15" s="178" t="s">
        <v>6</v>
      </c>
      <c r="B15" s="143">
        <v>1957.5</v>
      </c>
      <c r="D15" s="46"/>
    </row>
    <row r="16" spans="1:4" x14ac:dyDescent="0.25">
      <c r="A16" s="167" t="s">
        <v>129</v>
      </c>
      <c r="B16" s="143"/>
      <c r="D16" s="46"/>
    </row>
    <row r="17" spans="1:4" x14ac:dyDescent="0.25">
      <c r="A17" s="178" t="s">
        <v>12</v>
      </c>
      <c r="B17" s="143">
        <v>618</v>
      </c>
      <c r="D17" s="46"/>
    </row>
    <row r="18" spans="1:4" x14ac:dyDescent="0.25">
      <c r="A18" s="178" t="s">
        <v>100</v>
      </c>
      <c r="B18" s="143">
        <v>12194</v>
      </c>
      <c r="C18" s="329"/>
      <c r="D18" s="330"/>
    </row>
    <row r="19" spans="1:4" x14ac:dyDescent="0.25">
      <c r="A19" s="178" t="s">
        <v>93</v>
      </c>
      <c r="B19" s="142">
        <v>1689</v>
      </c>
      <c r="C19" s="329"/>
      <c r="D19" s="330"/>
    </row>
    <row r="20" spans="1:4" x14ac:dyDescent="0.25">
      <c r="A20" s="113" t="s">
        <v>171</v>
      </c>
      <c r="B20" s="143">
        <v>249</v>
      </c>
      <c r="C20" s="329"/>
      <c r="D20" s="330"/>
    </row>
    <row r="21" spans="1:4" ht="16.95" customHeight="1" x14ac:dyDescent="0.25">
      <c r="A21" s="181" t="s">
        <v>134</v>
      </c>
      <c r="B21" s="143"/>
      <c r="C21" s="329"/>
      <c r="D21" s="330"/>
    </row>
    <row r="22" spans="1:4" x14ac:dyDescent="0.25">
      <c r="A22" s="331" t="s">
        <v>199</v>
      </c>
      <c r="B22" s="143">
        <v>96.36</v>
      </c>
    </row>
    <row r="23" spans="1:4" x14ac:dyDescent="0.25">
      <c r="A23" s="331" t="s">
        <v>99</v>
      </c>
      <c r="B23" s="143">
        <v>58.78</v>
      </c>
    </row>
    <row r="24" spans="1:4" x14ac:dyDescent="0.25">
      <c r="A24" s="331" t="s">
        <v>142</v>
      </c>
      <c r="B24" s="143">
        <v>1152.08</v>
      </c>
    </row>
    <row r="25" spans="1:4" x14ac:dyDescent="0.25">
      <c r="A25" s="331" t="s">
        <v>8</v>
      </c>
      <c r="B25" s="143">
        <v>1453.63</v>
      </c>
    </row>
    <row r="26" spans="1:4" x14ac:dyDescent="0.25">
      <c r="A26" s="331" t="s">
        <v>102</v>
      </c>
      <c r="B26" s="143">
        <v>261.64999999999998</v>
      </c>
    </row>
    <row r="27" spans="1:4" x14ac:dyDescent="0.25">
      <c r="A27" s="331" t="s">
        <v>117</v>
      </c>
      <c r="B27" s="143">
        <v>3873.11</v>
      </c>
    </row>
    <row r="28" spans="1:4" x14ac:dyDescent="0.25">
      <c r="A28" s="167" t="s">
        <v>128</v>
      </c>
      <c r="B28" s="143"/>
    </row>
    <row r="29" spans="1:4" x14ac:dyDescent="0.25">
      <c r="A29" s="331" t="s">
        <v>112</v>
      </c>
      <c r="B29" s="143">
        <v>2268.13</v>
      </c>
    </row>
    <row r="30" spans="1:4" x14ac:dyDescent="0.25">
      <c r="A30" s="331" t="s">
        <v>141</v>
      </c>
      <c r="B30" s="143">
        <v>9030.1200000000008</v>
      </c>
    </row>
    <row r="31" spans="1:4" x14ac:dyDescent="0.25">
      <c r="A31" s="331" t="s">
        <v>143</v>
      </c>
      <c r="B31" s="143">
        <v>646.26</v>
      </c>
    </row>
    <row r="32" spans="1:4" x14ac:dyDescent="0.25">
      <c r="A32" s="331" t="s">
        <v>7</v>
      </c>
      <c r="B32" s="143">
        <v>2457.66</v>
      </c>
    </row>
    <row r="33" spans="1:2" x14ac:dyDescent="0.25">
      <c r="A33" s="331" t="s">
        <v>206</v>
      </c>
      <c r="B33" s="143">
        <v>3.01</v>
      </c>
    </row>
    <row r="34" spans="1:2" x14ac:dyDescent="0.25">
      <c r="A34" s="331" t="s">
        <v>186</v>
      </c>
      <c r="B34" s="143">
        <v>1495.43</v>
      </c>
    </row>
    <row r="35" spans="1:2" x14ac:dyDescent="0.25">
      <c r="A35" s="331" t="s">
        <v>201</v>
      </c>
      <c r="B35" s="143">
        <v>118</v>
      </c>
    </row>
    <row r="36" spans="1:2" x14ac:dyDescent="0.25">
      <c r="A36" s="331" t="s">
        <v>101</v>
      </c>
      <c r="B36" s="143">
        <v>111.64</v>
      </c>
    </row>
    <row r="37" spans="1:2" x14ac:dyDescent="0.25">
      <c r="A37" s="331" t="s">
        <v>164</v>
      </c>
      <c r="B37" s="143">
        <v>300</v>
      </c>
    </row>
    <row r="38" spans="1:2" x14ac:dyDescent="0.25">
      <c r="A38" s="331" t="s">
        <v>11</v>
      </c>
      <c r="B38" s="143">
        <v>564.23</v>
      </c>
    </row>
    <row r="39" spans="1:2" x14ac:dyDescent="0.25">
      <c r="A39" s="331" t="s">
        <v>116</v>
      </c>
      <c r="B39" s="143">
        <v>314.17</v>
      </c>
    </row>
    <row r="40" spans="1:2" x14ac:dyDescent="0.25">
      <c r="A40" s="331" t="s">
        <v>13</v>
      </c>
      <c r="B40" s="143">
        <v>704.8</v>
      </c>
    </row>
    <row r="41" spans="1:2" x14ac:dyDescent="0.25">
      <c r="A41" s="331" t="s">
        <v>220</v>
      </c>
      <c r="B41" s="143">
        <v>17529.82</v>
      </c>
    </row>
    <row r="42" spans="1:2" x14ac:dyDescent="0.25">
      <c r="A42" s="195"/>
      <c r="B42" s="143"/>
    </row>
    <row r="43" spans="1:2" x14ac:dyDescent="0.25">
      <c r="A43" s="25" t="s">
        <v>25</v>
      </c>
      <c r="B43" s="45">
        <f>B7+B10-B13</f>
        <v>71122.999999999985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B57" sqref="B57"/>
    </sheetView>
  </sheetViews>
  <sheetFormatPr defaultColWidth="36.44140625" defaultRowHeight="13.8" x14ac:dyDescent="0.25"/>
  <cols>
    <col min="1" max="1" width="56.109375" style="46" customWidth="1"/>
    <col min="2" max="2" width="12.33203125" style="46" customWidth="1"/>
    <col min="3" max="3" width="36.44140625" style="46"/>
    <col min="4" max="4" width="16" style="55" customWidth="1"/>
    <col min="5" max="16384" width="36.4414062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84</v>
      </c>
      <c r="B3" s="41"/>
    </row>
    <row r="4" spans="1:4" x14ac:dyDescent="0.25">
      <c r="A4" s="41" t="s">
        <v>195</v>
      </c>
      <c r="B4" s="41"/>
    </row>
    <row r="5" spans="1:4" x14ac:dyDescent="0.25">
      <c r="A5" s="19" t="s">
        <v>69</v>
      </c>
      <c r="B5" s="56"/>
    </row>
    <row r="6" spans="1:4" x14ac:dyDescent="0.25">
      <c r="A6" s="21" t="s">
        <v>17</v>
      </c>
      <c r="B6" s="22">
        <v>445532</v>
      </c>
    </row>
    <row r="7" spans="1:4" x14ac:dyDescent="0.25">
      <c r="A7" s="21" t="s">
        <v>18</v>
      </c>
      <c r="B7" s="22">
        <v>-59435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1228516</v>
      </c>
    </row>
    <row r="10" spans="1:4" x14ac:dyDescent="0.25">
      <c r="A10" s="21" t="s">
        <v>21</v>
      </c>
      <c r="B10" s="22">
        <v>1230283</v>
      </c>
    </row>
    <row r="11" spans="1:4" x14ac:dyDescent="0.25">
      <c r="A11" s="21" t="s">
        <v>111</v>
      </c>
      <c r="B11" s="22">
        <f>B6+B9-B10</f>
        <v>443765</v>
      </c>
      <c r="D11" s="46"/>
    </row>
    <row r="12" spans="1:4" x14ac:dyDescent="0.25">
      <c r="A12" s="21" t="s">
        <v>23</v>
      </c>
      <c r="B12" s="24">
        <f>B10/B9</f>
        <v>1.0014383207056319</v>
      </c>
      <c r="D12" s="46"/>
    </row>
    <row r="13" spans="1:4" x14ac:dyDescent="0.25">
      <c r="A13" s="21" t="s">
        <v>131</v>
      </c>
      <c r="B13" s="22">
        <v>8407</v>
      </c>
      <c r="D13" s="46"/>
    </row>
    <row r="14" spans="1:4" x14ac:dyDescent="0.25">
      <c r="A14" s="42" t="s">
        <v>29</v>
      </c>
      <c r="B14" s="261">
        <f>SUM(B15:B63)</f>
        <v>1253064</v>
      </c>
      <c r="D14" s="46"/>
    </row>
    <row r="15" spans="1:4" x14ac:dyDescent="0.25">
      <c r="A15" s="178" t="s">
        <v>144</v>
      </c>
      <c r="B15" s="63">
        <v>24843.72</v>
      </c>
      <c r="D15" s="46"/>
    </row>
    <row r="16" spans="1:4" x14ac:dyDescent="0.25">
      <c r="A16" s="178" t="s">
        <v>6</v>
      </c>
      <c r="B16" s="63">
        <v>59448.14</v>
      </c>
      <c r="D16" s="46"/>
    </row>
    <row r="17" spans="1:4" x14ac:dyDescent="0.25">
      <c r="A17" s="167" t="s">
        <v>129</v>
      </c>
      <c r="B17" s="63"/>
      <c r="D17" s="46"/>
    </row>
    <row r="18" spans="1:4" x14ac:dyDescent="0.25">
      <c r="A18" s="178" t="s">
        <v>12</v>
      </c>
      <c r="B18" s="63">
        <v>30419</v>
      </c>
      <c r="C18" s="332"/>
      <c r="D18" s="333"/>
    </row>
    <row r="19" spans="1:4" x14ac:dyDescent="0.25">
      <c r="A19" s="178" t="s">
        <v>100</v>
      </c>
      <c r="B19" s="63">
        <v>316644</v>
      </c>
      <c r="C19" s="332"/>
      <c r="D19" s="333"/>
    </row>
    <row r="20" spans="1:4" x14ac:dyDescent="0.25">
      <c r="A20" s="178" t="s">
        <v>93</v>
      </c>
      <c r="B20" s="63">
        <v>38262</v>
      </c>
      <c r="C20" s="332"/>
      <c r="D20" s="333"/>
    </row>
    <row r="21" spans="1:4" x14ac:dyDescent="0.25">
      <c r="A21" s="113" t="s">
        <v>154</v>
      </c>
      <c r="B21" s="63">
        <v>5992</v>
      </c>
      <c r="C21" s="332"/>
      <c r="D21" s="333"/>
    </row>
    <row r="22" spans="1:4" x14ac:dyDescent="0.25">
      <c r="A22" s="112" t="s">
        <v>134</v>
      </c>
      <c r="B22" s="63"/>
      <c r="C22" s="332"/>
      <c r="D22" s="333"/>
    </row>
    <row r="23" spans="1:4" x14ac:dyDescent="0.25">
      <c r="A23" s="334" t="s">
        <v>199</v>
      </c>
      <c r="B23" s="63">
        <v>18959.400000000001</v>
      </c>
      <c r="C23" s="332"/>
      <c r="D23" s="333"/>
    </row>
    <row r="24" spans="1:4" x14ac:dyDescent="0.25">
      <c r="A24" s="334" t="s">
        <v>3</v>
      </c>
      <c r="B24" s="63">
        <v>3023.74</v>
      </c>
      <c r="C24" s="332"/>
      <c r="D24" s="333"/>
    </row>
    <row r="25" spans="1:4" x14ac:dyDescent="0.25">
      <c r="A25" s="334" t="s">
        <v>101</v>
      </c>
      <c r="B25" s="63">
        <v>3569.03</v>
      </c>
      <c r="C25" s="332"/>
      <c r="D25" s="333"/>
    </row>
    <row r="26" spans="1:4" x14ac:dyDescent="0.25">
      <c r="A26" s="334" t="s">
        <v>99</v>
      </c>
      <c r="B26" s="63">
        <v>3861.61</v>
      </c>
      <c r="C26" s="332"/>
      <c r="D26" s="333"/>
    </row>
    <row r="27" spans="1:4" x14ac:dyDescent="0.25">
      <c r="A27" s="334" t="s">
        <v>142</v>
      </c>
      <c r="B27" s="63">
        <v>76327.679999999993</v>
      </c>
      <c r="C27" s="332"/>
      <c r="D27" s="333"/>
    </row>
    <row r="28" spans="1:4" x14ac:dyDescent="0.25">
      <c r="A28" s="334" t="s">
        <v>8</v>
      </c>
      <c r="B28" s="63">
        <v>5822.82</v>
      </c>
    </row>
    <row r="29" spans="1:4" x14ac:dyDescent="0.25">
      <c r="A29" s="334" t="s">
        <v>27</v>
      </c>
      <c r="B29" s="63">
        <v>1245.95</v>
      </c>
    </row>
    <row r="30" spans="1:4" x14ac:dyDescent="0.25">
      <c r="A30" s="334" t="s">
        <v>151</v>
      </c>
      <c r="B30" s="63">
        <v>6438.4</v>
      </c>
    </row>
    <row r="31" spans="1:4" x14ac:dyDescent="0.25">
      <c r="A31" s="334" t="s">
        <v>117</v>
      </c>
      <c r="B31" s="63">
        <v>135327.16</v>
      </c>
    </row>
    <row r="32" spans="1:4" x14ac:dyDescent="0.25">
      <c r="A32" s="334" t="s">
        <v>118</v>
      </c>
      <c r="B32" s="63">
        <v>121162.02</v>
      </c>
    </row>
    <row r="33" spans="1:2" x14ac:dyDescent="0.25">
      <c r="A33" s="334" t="s">
        <v>102</v>
      </c>
      <c r="B33" s="63">
        <v>8970</v>
      </c>
    </row>
    <row r="34" spans="1:2" x14ac:dyDescent="0.25">
      <c r="A34" s="167" t="s">
        <v>128</v>
      </c>
      <c r="B34" s="63"/>
    </row>
    <row r="35" spans="1:2" x14ac:dyDescent="0.25">
      <c r="A35" s="334" t="s">
        <v>112</v>
      </c>
      <c r="B35" s="63">
        <v>58714.19</v>
      </c>
    </row>
    <row r="36" spans="1:2" x14ac:dyDescent="0.25">
      <c r="A36" s="334" t="s">
        <v>141</v>
      </c>
      <c r="B36" s="63">
        <v>28</v>
      </c>
    </row>
    <row r="37" spans="1:2" x14ac:dyDescent="0.25">
      <c r="A37" s="334" t="s">
        <v>168</v>
      </c>
      <c r="B37" s="63">
        <v>485</v>
      </c>
    </row>
    <row r="38" spans="1:2" x14ac:dyDescent="0.25">
      <c r="A38" s="334" t="s">
        <v>140</v>
      </c>
      <c r="B38" s="63">
        <v>1153.8</v>
      </c>
    </row>
    <row r="39" spans="1:2" x14ac:dyDescent="0.25">
      <c r="A39" s="334" t="s">
        <v>113</v>
      </c>
      <c r="B39" s="63">
        <v>105.94</v>
      </c>
    </row>
    <row r="40" spans="1:2" x14ac:dyDescent="0.25">
      <c r="A40" s="334" t="s">
        <v>143</v>
      </c>
      <c r="B40" s="63">
        <v>43096.95</v>
      </c>
    </row>
    <row r="41" spans="1:2" x14ac:dyDescent="0.25">
      <c r="A41" s="334" t="s">
        <v>7</v>
      </c>
      <c r="B41" s="63">
        <v>66594.62</v>
      </c>
    </row>
    <row r="42" spans="1:2" x14ac:dyDescent="0.25">
      <c r="A42" s="334" t="s">
        <v>206</v>
      </c>
      <c r="B42" s="63">
        <v>80.05</v>
      </c>
    </row>
    <row r="43" spans="1:2" x14ac:dyDescent="0.25">
      <c r="A43" s="334" t="s">
        <v>146</v>
      </c>
      <c r="B43" s="63">
        <v>138.69</v>
      </c>
    </row>
    <row r="44" spans="1:2" x14ac:dyDescent="0.25">
      <c r="A44" s="334" t="s">
        <v>221</v>
      </c>
      <c r="B44" s="63">
        <v>590.86</v>
      </c>
    </row>
    <row r="45" spans="1:2" x14ac:dyDescent="0.25">
      <c r="A45" s="334" t="s">
        <v>110</v>
      </c>
      <c r="B45" s="63">
        <v>1999.13</v>
      </c>
    </row>
    <row r="46" spans="1:2" x14ac:dyDescent="0.25">
      <c r="A46" s="334" t="s">
        <v>157</v>
      </c>
      <c r="B46" s="63">
        <v>1616.96</v>
      </c>
    </row>
    <row r="47" spans="1:2" x14ac:dyDescent="0.25">
      <c r="A47" s="334" t="s">
        <v>104</v>
      </c>
      <c r="B47" s="63">
        <v>1298.54</v>
      </c>
    </row>
    <row r="48" spans="1:2" x14ac:dyDescent="0.25">
      <c r="A48" s="334" t="s">
        <v>138</v>
      </c>
      <c r="B48" s="63">
        <v>6920.52</v>
      </c>
    </row>
    <row r="49" spans="1:2" x14ac:dyDescent="0.25">
      <c r="A49" s="334" t="s">
        <v>49</v>
      </c>
      <c r="B49" s="63">
        <v>18.670000000000002</v>
      </c>
    </row>
    <row r="50" spans="1:2" x14ac:dyDescent="0.25">
      <c r="A50" s="334" t="s">
        <v>105</v>
      </c>
      <c r="B50" s="63">
        <v>1054.83</v>
      </c>
    </row>
    <row r="51" spans="1:2" x14ac:dyDescent="0.25">
      <c r="A51" s="334" t="s">
        <v>9</v>
      </c>
      <c r="B51" s="63">
        <v>2056</v>
      </c>
    </row>
    <row r="52" spans="1:2" x14ac:dyDescent="0.25">
      <c r="A52" s="334" t="s">
        <v>30</v>
      </c>
      <c r="B52" s="63">
        <v>753.07</v>
      </c>
    </row>
    <row r="53" spans="1:2" x14ac:dyDescent="0.25">
      <c r="A53" s="334" t="s">
        <v>114</v>
      </c>
      <c r="B53" s="63">
        <v>45457.58</v>
      </c>
    </row>
    <row r="54" spans="1:2" x14ac:dyDescent="0.25">
      <c r="A54" s="334" t="s">
        <v>115</v>
      </c>
      <c r="B54" s="63">
        <v>37608.39</v>
      </c>
    </row>
    <row r="55" spans="1:2" x14ac:dyDescent="0.25">
      <c r="A55" s="334" t="s">
        <v>11</v>
      </c>
      <c r="B55" s="63">
        <v>2495.94</v>
      </c>
    </row>
    <row r="56" spans="1:2" x14ac:dyDescent="0.25">
      <c r="A56" s="334" t="s">
        <v>163</v>
      </c>
      <c r="B56" s="63">
        <v>1447</v>
      </c>
    </row>
    <row r="57" spans="1:2" x14ac:dyDescent="0.25">
      <c r="A57" s="334" t="s">
        <v>173</v>
      </c>
      <c r="B57" s="63">
        <v>2031.08</v>
      </c>
    </row>
    <row r="58" spans="1:2" x14ac:dyDescent="0.25">
      <c r="A58" s="334" t="s">
        <v>87</v>
      </c>
      <c r="B58" s="63">
        <v>24535.91</v>
      </c>
    </row>
    <row r="59" spans="1:2" x14ac:dyDescent="0.25">
      <c r="A59" s="334" t="s">
        <v>36</v>
      </c>
      <c r="B59" s="63">
        <v>24000</v>
      </c>
    </row>
    <row r="60" spans="1:2" x14ac:dyDescent="0.25">
      <c r="A60" s="334" t="s">
        <v>209</v>
      </c>
      <c r="B60" s="63">
        <v>147.71</v>
      </c>
    </row>
    <row r="61" spans="1:2" x14ac:dyDescent="0.25">
      <c r="A61" s="334" t="s">
        <v>116</v>
      </c>
      <c r="B61" s="63">
        <v>8461.08</v>
      </c>
    </row>
    <row r="62" spans="1:2" x14ac:dyDescent="0.25">
      <c r="A62" s="334" t="s">
        <v>13</v>
      </c>
      <c r="B62" s="63">
        <v>22856.82</v>
      </c>
    </row>
    <row r="63" spans="1:2" x14ac:dyDescent="0.25">
      <c r="A63" s="334" t="s">
        <v>203</v>
      </c>
      <c r="B63" s="63">
        <v>37000</v>
      </c>
    </row>
    <row r="64" spans="1:2" x14ac:dyDescent="0.25">
      <c r="A64" s="196"/>
      <c r="B64" s="63"/>
    </row>
    <row r="65" spans="1:2" x14ac:dyDescent="0.25">
      <c r="A65" s="25" t="s">
        <v>25</v>
      </c>
      <c r="B65" s="45">
        <f>B7+B10+B13-B14</f>
        <v>-73809</v>
      </c>
    </row>
    <row r="66" spans="1:2" x14ac:dyDescent="0.25">
      <c r="A66" s="332"/>
      <c r="B66" s="332"/>
    </row>
    <row r="67" spans="1:2" x14ac:dyDescent="0.25">
      <c r="A67" s="332"/>
      <c r="B67" s="332"/>
    </row>
    <row r="68" spans="1:2" x14ac:dyDescent="0.25">
      <c r="A68" s="332"/>
      <c r="B68" s="332"/>
    </row>
    <row r="69" spans="1:2" x14ac:dyDescent="0.25">
      <c r="A69" s="332"/>
      <c r="B69" s="332"/>
    </row>
    <row r="70" spans="1:2" x14ac:dyDescent="0.25">
      <c r="A70" s="332"/>
      <c r="B70" s="332"/>
    </row>
    <row r="71" spans="1:2" x14ac:dyDescent="0.25">
      <c r="A71" s="332"/>
      <c r="B71" s="332"/>
    </row>
    <row r="72" spans="1:2" x14ac:dyDescent="0.25">
      <c r="A72" s="332"/>
      <c r="B72" s="332"/>
    </row>
    <row r="73" spans="1:2" x14ac:dyDescent="0.25">
      <c r="A73" s="332"/>
      <c r="B73" s="332"/>
    </row>
    <row r="74" spans="1:2" x14ac:dyDescent="0.25">
      <c r="A74" s="332"/>
      <c r="B74" s="332"/>
    </row>
    <row r="75" spans="1:2" x14ac:dyDescent="0.25">
      <c r="A75" s="332"/>
      <c r="B75" s="332"/>
    </row>
    <row r="76" spans="1:2" x14ac:dyDescent="0.25">
      <c r="A76" s="332"/>
      <c r="B76" s="332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5" workbookViewId="0">
      <selection activeCell="A57" sqref="A57"/>
    </sheetView>
  </sheetViews>
  <sheetFormatPr defaultColWidth="8.88671875" defaultRowHeight="13.8" x14ac:dyDescent="0.25"/>
  <cols>
    <col min="1" max="1" width="59.6640625" style="46" customWidth="1"/>
    <col min="2" max="2" width="11.6640625" style="46" customWidth="1"/>
    <col min="3" max="3" width="30.33203125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16</v>
      </c>
      <c r="B3" s="41"/>
    </row>
    <row r="4" spans="1:4" x14ac:dyDescent="0.25">
      <c r="A4" s="41" t="s">
        <v>195</v>
      </c>
      <c r="B4" s="41"/>
    </row>
    <row r="5" spans="1:4" x14ac:dyDescent="0.25">
      <c r="A5" s="19" t="s">
        <v>109</v>
      </c>
      <c r="B5" s="56"/>
    </row>
    <row r="6" spans="1:4" x14ac:dyDescent="0.25">
      <c r="A6" s="21" t="s">
        <v>17</v>
      </c>
      <c r="B6" s="22">
        <v>33702</v>
      </c>
    </row>
    <row r="7" spans="1:4" x14ac:dyDescent="0.25">
      <c r="A7" s="21" t="s">
        <v>18</v>
      </c>
      <c r="B7" s="22">
        <v>-27256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422077</v>
      </c>
    </row>
    <row r="10" spans="1:4" x14ac:dyDescent="0.25">
      <c r="A10" s="21" t="s">
        <v>21</v>
      </c>
      <c r="B10" s="22">
        <v>403801</v>
      </c>
    </row>
    <row r="11" spans="1:4" x14ac:dyDescent="0.25">
      <c r="A11" s="21" t="s">
        <v>111</v>
      </c>
      <c r="B11" s="22">
        <f>SUM(B6+B9-B10)</f>
        <v>51978</v>
      </c>
    </row>
    <row r="12" spans="1:4" x14ac:dyDescent="0.25">
      <c r="A12" s="21" t="s">
        <v>23</v>
      </c>
      <c r="B12" s="24">
        <f>B10/B9</f>
        <v>0.95669984386735119</v>
      </c>
    </row>
    <row r="13" spans="1:4" x14ac:dyDescent="0.25">
      <c r="A13" s="21" t="s">
        <v>131</v>
      </c>
      <c r="B13" s="22">
        <v>2102</v>
      </c>
      <c r="D13" s="46"/>
    </row>
    <row r="14" spans="1:4" x14ac:dyDescent="0.25">
      <c r="A14" s="42" t="s">
        <v>29</v>
      </c>
      <c r="B14" s="261">
        <f>SUM(B15:B58)</f>
        <v>397257.07000000007</v>
      </c>
      <c r="D14" s="46"/>
    </row>
    <row r="15" spans="1:4" x14ac:dyDescent="0.25">
      <c r="A15" s="178" t="s">
        <v>144</v>
      </c>
      <c r="B15" s="62">
        <v>7043.13</v>
      </c>
      <c r="D15" s="46"/>
    </row>
    <row r="16" spans="1:4" x14ac:dyDescent="0.25">
      <c r="A16" s="178" t="s">
        <v>6</v>
      </c>
      <c r="B16" s="62">
        <v>12185.05</v>
      </c>
      <c r="D16" s="46"/>
    </row>
    <row r="17" spans="1:4" x14ac:dyDescent="0.25">
      <c r="A17" s="167" t="s">
        <v>129</v>
      </c>
      <c r="B17" s="63"/>
      <c r="D17" s="46"/>
    </row>
    <row r="18" spans="1:4" x14ac:dyDescent="0.25">
      <c r="A18" s="178" t="s">
        <v>12</v>
      </c>
      <c r="B18" s="62">
        <v>10435</v>
      </c>
      <c r="D18" s="46"/>
    </row>
    <row r="19" spans="1:4" x14ac:dyDescent="0.25">
      <c r="A19" s="178" t="s">
        <v>100</v>
      </c>
      <c r="B19" s="62">
        <v>108076</v>
      </c>
      <c r="D19" s="46"/>
    </row>
    <row r="20" spans="1:4" x14ac:dyDescent="0.25">
      <c r="A20" s="178" t="s">
        <v>93</v>
      </c>
      <c r="B20" s="62">
        <v>13124</v>
      </c>
      <c r="C20" s="336"/>
      <c r="D20" s="337"/>
    </row>
    <row r="21" spans="1:4" x14ac:dyDescent="0.25">
      <c r="A21" s="113" t="s">
        <v>154</v>
      </c>
      <c r="B21" s="62">
        <v>1967</v>
      </c>
      <c r="C21" s="336"/>
      <c r="D21" s="337"/>
    </row>
    <row r="22" spans="1:4" x14ac:dyDescent="0.25">
      <c r="A22" s="112" t="s">
        <v>134</v>
      </c>
      <c r="B22" s="62"/>
      <c r="C22" s="336"/>
      <c r="D22" s="337"/>
    </row>
    <row r="23" spans="1:4" x14ac:dyDescent="0.25">
      <c r="A23" s="335" t="s">
        <v>199</v>
      </c>
      <c r="B23" s="338">
        <v>4619.3599999999997</v>
      </c>
      <c r="C23" s="336"/>
      <c r="D23" s="337"/>
    </row>
    <row r="24" spans="1:4" x14ac:dyDescent="0.25">
      <c r="A24" s="335" t="s">
        <v>3</v>
      </c>
      <c r="B24" s="338">
        <v>2142.63</v>
      </c>
      <c r="C24" s="336"/>
      <c r="D24" s="337"/>
    </row>
    <row r="25" spans="1:4" x14ac:dyDescent="0.25">
      <c r="A25" s="335" t="s">
        <v>99</v>
      </c>
      <c r="B25" s="338">
        <v>1130.72</v>
      </c>
      <c r="C25" s="336"/>
      <c r="D25" s="337"/>
    </row>
    <row r="26" spans="1:4" x14ac:dyDescent="0.25">
      <c r="A26" s="335" t="s">
        <v>142</v>
      </c>
      <c r="B26" s="338">
        <v>23021.5</v>
      </c>
      <c r="C26" s="336"/>
      <c r="D26" s="337"/>
    </row>
    <row r="27" spans="1:4" x14ac:dyDescent="0.25">
      <c r="A27" s="335" t="s">
        <v>8</v>
      </c>
      <c r="B27" s="338">
        <v>3694.44</v>
      </c>
    </row>
    <row r="28" spans="1:4" x14ac:dyDescent="0.25">
      <c r="A28" s="335" t="s">
        <v>27</v>
      </c>
      <c r="B28" s="338">
        <v>1367.52</v>
      </c>
    </row>
    <row r="29" spans="1:4" x14ac:dyDescent="0.25">
      <c r="A29" s="335" t="s">
        <v>117</v>
      </c>
      <c r="B29" s="338">
        <v>34648.22</v>
      </c>
    </row>
    <row r="30" spans="1:4" x14ac:dyDescent="0.25">
      <c r="A30" s="335" t="s">
        <v>118</v>
      </c>
      <c r="B30" s="338">
        <v>42773.919999999998</v>
      </c>
    </row>
    <row r="31" spans="1:4" x14ac:dyDescent="0.25">
      <c r="A31" s="335" t="s">
        <v>102</v>
      </c>
      <c r="B31" s="338">
        <v>3147.03</v>
      </c>
    </row>
    <row r="32" spans="1:4" x14ac:dyDescent="0.25">
      <c r="A32" s="167" t="s">
        <v>128</v>
      </c>
      <c r="B32" s="62"/>
    </row>
    <row r="33" spans="1:2" x14ac:dyDescent="0.25">
      <c r="A33" s="335" t="s">
        <v>112</v>
      </c>
      <c r="B33" s="62">
        <v>20178.22</v>
      </c>
    </row>
    <row r="34" spans="1:2" x14ac:dyDescent="0.25">
      <c r="A34" s="335" t="s">
        <v>1</v>
      </c>
      <c r="B34" s="62">
        <v>1448.33</v>
      </c>
    </row>
    <row r="35" spans="1:2" x14ac:dyDescent="0.25">
      <c r="A35" s="335" t="s">
        <v>141</v>
      </c>
      <c r="B35" s="62">
        <v>100.02</v>
      </c>
    </row>
    <row r="36" spans="1:2" x14ac:dyDescent="0.25">
      <c r="A36" s="335" t="s">
        <v>222</v>
      </c>
      <c r="B36" s="62">
        <v>375</v>
      </c>
    </row>
    <row r="37" spans="1:2" x14ac:dyDescent="0.25">
      <c r="A37" s="335" t="s">
        <v>140</v>
      </c>
      <c r="B37" s="62">
        <v>295.48</v>
      </c>
    </row>
    <row r="38" spans="1:2" x14ac:dyDescent="0.25">
      <c r="A38" s="335" t="s">
        <v>162</v>
      </c>
      <c r="B38" s="62">
        <v>44.4</v>
      </c>
    </row>
    <row r="39" spans="1:2" x14ac:dyDescent="0.25">
      <c r="A39" s="335" t="s">
        <v>188</v>
      </c>
      <c r="B39" s="62">
        <v>2500</v>
      </c>
    </row>
    <row r="40" spans="1:2" x14ac:dyDescent="0.25">
      <c r="A40" s="335" t="s">
        <v>113</v>
      </c>
      <c r="B40" s="62">
        <v>105.94</v>
      </c>
    </row>
    <row r="41" spans="1:2" x14ac:dyDescent="0.25">
      <c r="A41" s="335" t="s">
        <v>110</v>
      </c>
      <c r="B41" s="62">
        <v>2189.5500000000002</v>
      </c>
    </row>
    <row r="42" spans="1:2" x14ac:dyDescent="0.25">
      <c r="A42" s="335" t="s">
        <v>132</v>
      </c>
      <c r="B42" s="62">
        <v>81.239999999999995</v>
      </c>
    </row>
    <row r="43" spans="1:2" x14ac:dyDescent="0.25">
      <c r="A43" s="335" t="s">
        <v>143</v>
      </c>
      <c r="B43" s="62">
        <v>12946.9</v>
      </c>
    </row>
    <row r="44" spans="1:2" x14ac:dyDescent="0.25">
      <c r="A44" s="335" t="s">
        <v>7</v>
      </c>
      <c r="B44" s="62">
        <v>22820.07</v>
      </c>
    </row>
    <row r="45" spans="1:2" x14ac:dyDescent="0.25">
      <c r="A45" s="335" t="s">
        <v>206</v>
      </c>
      <c r="B45" s="62">
        <v>26.87</v>
      </c>
    </row>
    <row r="46" spans="1:2" x14ac:dyDescent="0.25">
      <c r="A46" s="335" t="s">
        <v>101</v>
      </c>
      <c r="B46" s="62">
        <v>1200.3800000000001</v>
      </c>
    </row>
    <row r="47" spans="1:2" x14ac:dyDescent="0.25">
      <c r="A47" s="335" t="s">
        <v>147</v>
      </c>
      <c r="B47" s="62">
        <v>1784</v>
      </c>
    </row>
    <row r="48" spans="1:2" x14ac:dyDescent="0.25">
      <c r="A48" s="335" t="s">
        <v>104</v>
      </c>
      <c r="B48" s="62">
        <v>297.98</v>
      </c>
    </row>
    <row r="49" spans="1:2" x14ac:dyDescent="0.25">
      <c r="A49" s="335" t="s">
        <v>138</v>
      </c>
      <c r="B49" s="62">
        <v>576.9</v>
      </c>
    </row>
    <row r="50" spans="1:2" x14ac:dyDescent="0.25">
      <c r="A50" s="335" t="s">
        <v>123</v>
      </c>
      <c r="B50" s="62">
        <v>1102</v>
      </c>
    </row>
    <row r="51" spans="1:2" x14ac:dyDescent="0.25">
      <c r="A51" s="335" t="s">
        <v>30</v>
      </c>
      <c r="B51" s="62">
        <v>455.43</v>
      </c>
    </row>
    <row r="52" spans="1:2" x14ac:dyDescent="0.25">
      <c r="A52" s="335" t="s">
        <v>114</v>
      </c>
      <c r="B52" s="62">
        <v>17019.73</v>
      </c>
    </row>
    <row r="53" spans="1:2" x14ac:dyDescent="0.25">
      <c r="A53" s="335" t="s">
        <v>115</v>
      </c>
      <c r="B53" s="62">
        <v>17602.36</v>
      </c>
    </row>
    <row r="54" spans="1:2" x14ac:dyDescent="0.25">
      <c r="A54" s="335" t="s">
        <v>163</v>
      </c>
      <c r="B54" s="62">
        <v>1056.52</v>
      </c>
    </row>
    <row r="55" spans="1:2" x14ac:dyDescent="0.25">
      <c r="A55" s="335" t="s">
        <v>90</v>
      </c>
      <c r="B55" s="62">
        <v>3571.82</v>
      </c>
    </row>
    <row r="56" spans="1:2" x14ac:dyDescent="0.25">
      <c r="A56" s="335" t="s">
        <v>116</v>
      </c>
      <c r="B56" s="62">
        <v>2917.7</v>
      </c>
    </row>
    <row r="57" spans="1:2" x14ac:dyDescent="0.25">
      <c r="A57" s="335" t="s">
        <v>236</v>
      </c>
      <c r="B57" s="62">
        <v>10085.56</v>
      </c>
    </row>
    <row r="58" spans="1:2" x14ac:dyDescent="0.25">
      <c r="A58" s="335" t="s">
        <v>13</v>
      </c>
      <c r="B58" s="62">
        <v>7099.15</v>
      </c>
    </row>
    <row r="59" spans="1:2" x14ac:dyDescent="0.25">
      <c r="A59" s="197"/>
      <c r="B59" s="62"/>
    </row>
    <row r="60" spans="1:2" x14ac:dyDescent="0.25">
      <c r="A60" s="25" t="s">
        <v>25</v>
      </c>
      <c r="B60" s="45">
        <f>B7+B10+B13-B14</f>
        <v>-18610.070000000065</v>
      </c>
    </row>
  </sheetData>
  <pageMargins left="0.70866141732283472" right="0.70866141732283472" top="0.59055118110236227" bottom="0.9842519685039370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4" workbookViewId="0">
      <selection activeCell="A48" sqref="A48"/>
    </sheetView>
  </sheetViews>
  <sheetFormatPr defaultColWidth="8.88671875" defaultRowHeight="13.8" x14ac:dyDescent="0.25"/>
  <cols>
    <col min="1" max="1" width="66.109375" style="46" customWidth="1"/>
    <col min="2" max="2" width="12.33203125" style="55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31</v>
      </c>
      <c r="B5" s="56"/>
    </row>
    <row r="6" spans="1:2" x14ac:dyDescent="0.25">
      <c r="A6" s="21" t="s">
        <v>17</v>
      </c>
      <c r="B6" s="22">
        <v>73231</v>
      </c>
    </row>
    <row r="7" spans="1:2" x14ac:dyDescent="0.25">
      <c r="A7" s="21" t="s">
        <v>18</v>
      </c>
      <c r="B7" s="22">
        <v>-121999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897760</v>
      </c>
    </row>
    <row r="10" spans="1:2" x14ac:dyDescent="0.25">
      <c r="A10" s="21" t="s">
        <v>21</v>
      </c>
      <c r="B10" s="22">
        <v>958715</v>
      </c>
    </row>
    <row r="11" spans="1:2" x14ac:dyDescent="0.25">
      <c r="A11" s="21" t="s">
        <v>111</v>
      </c>
      <c r="B11" s="22">
        <f>B6+B9-B10</f>
        <v>12276</v>
      </c>
    </row>
    <row r="12" spans="1:2" x14ac:dyDescent="0.25">
      <c r="A12" s="21" t="s">
        <v>23</v>
      </c>
      <c r="B12" s="24">
        <f>B10/B9</f>
        <v>1.0678967652824809</v>
      </c>
    </row>
    <row r="13" spans="1:2" x14ac:dyDescent="0.25">
      <c r="A13" s="21" t="s">
        <v>130</v>
      </c>
      <c r="B13" s="48">
        <v>6305</v>
      </c>
    </row>
    <row r="14" spans="1:2" x14ac:dyDescent="0.25">
      <c r="A14" s="25" t="s">
        <v>29</v>
      </c>
      <c r="B14" s="43">
        <f>SUM(B15:B60)</f>
        <v>913814.06000000017</v>
      </c>
    </row>
    <row r="15" spans="1:2" x14ac:dyDescent="0.25">
      <c r="A15" s="234" t="s">
        <v>144</v>
      </c>
      <c r="B15" s="235">
        <v>13751.28</v>
      </c>
    </row>
    <row r="16" spans="1:2" x14ac:dyDescent="0.25">
      <c r="A16" s="234" t="s">
        <v>6</v>
      </c>
      <c r="B16" s="235">
        <v>44900.959999999999</v>
      </c>
    </row>
    <row r="17" spans="1:2" x14ac:dyDescent="0.25">
      <c r="A17" s="236" t="s">
        <v>129</v>
      </c>
      <c r="B17" s="237"/>
    </row>
    <row r="18" spans="1:2" x14ac:dyDescent="0.25">
      <c r="A18" s="238" t="s">
        <v>12</v>
      </c>
      <c r="B18" s="235">
        <v>23165.35</v>
      </c>
    </row>
    <row r="19" spans="1:2" x14ac:dyDescent="0.25">
      <c r="A19" s="238" t="s">
        <v>100</v>
      </c>
      <c r="B19" s="235">
        <v>233618</v>
      </c>
    </row>
    <row r="20" spans="1:2" x14ac:dyDescent="0.25">
      <c r="A20" s="238" t="s">
        <v>154</v>
      </c>
      <c r="B20" s="235">
        <v>4669</v>
      </c>
    </row>
    <row r="21" spans="1:2" x14ac:dyDescent="0.25">
      <c r="A21" s="238" t="s">
        <v>188</v>
      </c>
      <c r="B21" s="235">
        <v>6200</v>
      </c>
    </row>
    <row r="22" spans="1:2" x14ac:dyDescent="0.25">
      <c r="A22" s="238" t="s">
        <v>93</v>
      </c>
      <c r="B22" s="235">
        <v>27644</v>
      </c>
    </row>
    <row r="23" spans="1:2" x14ac:dyDescent="0.25">
      <c r="A23" s="239" t="s">
        <v>134</v>
      </c>
      <c r="B23" s="235"/>
    </row>
    <row r="24" spans="1:2" x14ac:dyDescent="0.25">
      <c r="A24" s="238" t="s">
        <v>1</v>
      </c>
      <c r="B24" s="235">
        <v>1525.91</v>
      </c>
    </row>
    <row r="25" spans="1:2" x14ac:dyDescent="0.25">
      <c r="A25" s="238" t="s">
        <v>2</v>
      </c>
      <c r="B25" s="235">
        <v>90.4</v>
      </c>
    </row>
    <row r="26" spans="1:2" x14ac:dyDescent="0.25">
      <c r="A26" s="238" t="s">
        <v>199</v>
      </c>
      <c r="B26" s="235">
        <v>22895</v>
      </c>
    </row>
    <row r="27" spans="1:2" x14ac:dyDescent="0.25">
      <c r="A27" s="238" t="s">
        <v>3</v>
      </c>
      <c r="B27" s="235">
        <v>4795.05</v>
      </c>
    </row>
    <row r="28" spans="1:2" x14ac:dyDescent="0.25">
      <c r="A28" s="238" t="s">
        <v>5</v>
      </c>
      <c r="B28" s="235">
        <v>345</v>
      </c>
    </row>
    <row r="29" spans="1:2" x14ac:dyDescent="0.25">
      <c r="A29" s="238" t="s">
        <v>99</v>
      </c>
      <c r="B29" s="235">
        <v>3365.39</v>
      </c>
    </row>
    <row r="30" spans="1:2" x14ac:dyDescent="0.25">
      <c r="A30" s="238" t="s">
        <v>151</v>
      </c>
      <c r="B30" s="235">
        <v>5345.21</v>
      </c>
    </row>
    <row r="31" spans="1:2" x14ac:dyDescent="0.25">
      <c r="A31" s="238" t="s">
        <v>8</v>
      </c>
      <c r="B31" s="235">
        <v>2938.15</v>
      </c>
    </row>
    <row r="32" spans="1:2" x14ac:dyDescent="0.25">
      <c r="A32" s="238" t="s">
        <v>142</v>
      </c>
      <c r="B32" s="235">
        <v>67705.009999999995</v>
      </c>
    </row>
    <row r="33" spans="1:2" x14ac:dyDescent="0.25">
      <c r="A33" s="238" t="s">
        <v>117</v>
      </c>
      <c r="B33" s="235">
        <v>74733.38</v>
      </c>
    </row>
    <row r="34" spans="1:2" x14ac:dyDescent="0.25">
      <c r="A34" s="238" t="s">
        <v>118</v>
      </c>
      <c r="B34" s="235">
        <v>152847.65</v>
      </c>
    </row>
    <row r="35" spans="1:2" x14ac:dyDescent="0.25">
      <c r="A35" s="238" t="s">
        <v>102</v>
      </c>
      <c r="B35" s="235">
        <v>6009.52</v>
      </c>
    </row>
    <row r="36" spans="1:2" x14ac:dyDescent="0.25">
      <c r="A36" s="239" t="s">
        <v>128</v>
      </c>
      <c r="B36" s="235"/>
    </row>
    <row r="37" spans="1:2" x14ac:dyDescent="0.25">
      <c r="A37" s="238" t="s">
        <v>112</v>
      </c>
      <c r="B37" s="235">
        <v>42927.67</v>
      </c>
    </row>
    <row r="38" spans="1:2" ht="15.6" customHeight="1" x14ac:dyDescent="0.25">
      <c r="A38" s="238" t="s">
        <v>141</v>
      </c>
      <c r="B38" s="235">
        <v>17695.47</v>
      </c>
    </row>
    <row r="39" spans="1:2" x14ac:dyDescent="0.25">
      <c r="A39" s="238" t="s">
        <v>140</v>
      </c>
      <c r="B39" s="235">
        <v>295.48</v>
      </c>
    </row>
    <row r="40" spans="1:2" x14ac:dyDescent="0.25">
      <c r="A40" s="238" t="s">
        <v>162</v>
      </c>
      <c r="B40" s="235">
        <v>44.4</v>
      </c>
    </row>
    <row r="41" spans="1:2" x14ac:dyDescent="0.25">
      <c r="A41" s="238" t="s">
        <v>106</v>
      </c>
      <c r="B41" s="235">
        <v>5022</v>
      </c>
    </row>
    <row r="42" spans="1:2" x14ac:dyDescent="0.25">
      <c r="A42" s="238" t="s">
        <v>143</v>
      </c>
      <c r="B42" s="235">
        <v>37961.01</v>
      </c>
    </row>
    <row r="43" spans="1:2" x14ac:dyDescent="0.25">
      <c r="A43" s="238" t="s">
        <v>110</v>
      </c>
      <c r="B43" s="235">
        <v>1738.35</v>
      </c>
    </row>
    <row r="44" spans="1:2" x14ac:dyDescent="0.25">
      <c r="A44" s="238" t="s">
        <v>161</v>
      </c>
      <c r="B44" s="235">
        <v>138.69</v>
      </c>
    </row>
    <row r="45" spans="1:2" x14ac:dyDescent="0.25">
      <c r="A45" s="238" t="s">
        <v>157</v>
      </c>
      <c r="B45" s="235">
        <v>1119.29</v>
      </c>
    </row>
    <row r="46" spans="1:2" x14ac:dyDescent="0.25">
      <c r="A46" s="238" t="s">
        <v>7</v>
      </c>
      <c r="B46" s="235">
        <v>48607.81</v>
      </c>
    </row>
    <row r="47" spans="1:2" x14ac:dyDescent="0.25">
      <c r="A47" s="238" t="s">
        <v>145</v>
      </c>
      <c r="B47" s="235">
        <v>1586</v>
      </c>
    </row>
    <row r="48" spans="1:2" x14ac:dyDescent="0.25">
      <c r="A48" s="238" t="s">
        <v>201</v>
      </c>
      <c r="B48" s="235">
        <v>4130</v>
      </c>
    </row>
    <row r="49" spans="1:2" x14ac:dyDescent="0.25">
      <c r="A49" s="238" t="s">
        <v>104</v>
      </c>
      <c r="B49" s="235">
        <v>3514.38</v>
      </c>
    </row>
    <row r="50" spans="1:2" x14ac:dyDescent="0.25">
      <c r="A50" s="238" t="s">
        <v>101</v>
      </c>
      <c r="B50" s="235">
        <v>2557.9499999999998</v>
      </c>
    </row>
    <row r="51" spans="1:2" x14ac:dyDescent="0.25">
      <c r="A51" s="238" t="s">
        <v>138</v>
      </c>
      <c r="B51" s="235">
        <v>144.22</v>
      </c>
    </row>
    <row r="52" spans="1:2" x14ac:dyDescent="0.25">
      <c r="A52" s="238" t="s">
        <v>105</v>
      </c>
      <c r="B52" s="235">
        <v>644.29</v>
      </c>
    </row>
    <row r="53" spans="1:2" x14ac:dyDescent="0.25">
      <c r="A53" s="238" t="s">
        <v>30</v>
      </c>
      <c r="B53" s="235">
        <v>144.22</v>
      </c>
    </row>
    <row r="54" spans="1:2" x14ac:dyDescent="0.25">
      <c r="A54" s="238" t="s">
        <v>114</v>
      </c>
      <c r="B54" s="235">
        <v>3159.48</v>
      </c>
    </row>
    <row r="55" spans="1:2" x14ac:dyDescent="0.25">
      <c r="A55" s="238" t="s">
        <v>115</v>
      </c>
      <c r="B55" s="235">
        <v>9643.17</v>
      </c>
    </row>
    <row r="56" spans="1:2" ht="14.4" customHeight="1" x14ac:dyDescent="0.25">
      <c r="A56" s="238" t="s">
        <v>124</v>
      </c>
      <c r="B56" s="235">
        <v>1584.78</v>
      </c>
    </row>
    <row r="57" spans="1:2" x14ac:dyDescent="0.25">
      <c r="A57" s="238" t="s">
        <v>36</v>
      </c>
      <c r="B57" s="235">
        <v>12000</v>
      </c>
    </row>
    <row r="58" spans="1:2" x14ac:dyDescent="0.25">
      <c r="A58" s="238" t="s">
        <v>116</v>
      </c>
      <c r="B58" s="235">
        <v>6233.79</v>
      </c>
    </row>
    <row r="59" spans="1:2" x14ac:dyDescent="0.25">
      <c r="A59" s="238" t="s">
        <v>13</v>
      </c>
      <c r="B59" s="235">
        <v>16271.41</v>
      </c>
    </row>
    <row r="60" spans="1:2" x14ac:dyDescent="0.25">
      <c r="A60" s="238" t="s">
        <v>113</v>
      </c>
      <c r="B60" s="235">
        <v>105.94</v>
      </c>
    </row>
    <row r="61" spans="1:2" x14ac:dyDescent="0.25">
      <c r="A61" s="234"/>
      <c r="B61" s="235"/>
    </row>
    <row r="62" spans="1:2" x14ac:dyDescent="0.25">
      <c r="A62" s="25" t="s">
        <v>25</v>
      </c>
      <c r="B62" s="45">
        <f>B10+B13+B7-B14</f>
        <v>-70793.060000000172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43" workbookViewId="0">
      <selection activeCell="A55" sqref="A55"/>
    </sheetView>
  </sheetViews>
  <sheetFormatPr defaultColWidth="8.88671875" defaultRowHeight="13.8" x14ac:dyDescent="0.25"/>
  <cols>
    <col min="1" max="1" width="58.109375" style="46" customWidth="1"/>
    <col min="2" max="2" width="14.109375" style="46" customWidth="1"/>
    <col min="3" max="3" width="36.33203125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89</v>
      </c>
      <c r="B3" s="41"/>
    </row>
    <row r="4" spans="1:4" x14ac:dyDescent="0.25">
      <c r="A4" s="41" t="s">
        <v>195</v>
      </c>
      <c r="B4" s="41"/>
    </row>
    <row r="5" spans="1:4" x14ac:dyDescent="0.25">
      <c r="A5" s="19" t="s">
        <v>70</v>
      </c>
      <c r="B5" s="56"/>
    </row>
    <row r="6" spans="1:4" x14ac:dyDescent="0.25">
      <c r="A6" s="21" t="s">
        <v>17</v>
      </c>
      <c r="B6" s="22">
        <v>52819</v>
      </c>
    </row>
    <row r="7" spans="1:4" x14ac:dyDescent="0.25">
      <c r="A7" s="21" t="s">
        <v>18</v>
      </c>
      <c r="B7" s="22">
        <v>60591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501156</v>
      </c>
    </row>
    <row r="10" spans="1:4" x14ac:dyDescent="0.25">
      <c r="A10" s="21" t="s">
        <v>21</v>
      </c>
      <c r="B10" s="22">
        <v>515513</v>
      </c>
    </row>
    <row r="11" spans="1:4" x14ac:dyDescent="0.25">
      <c r="A11" s="21" t="s">
        <v>111</v>
      </c>
      <c r="B11" s="22">
        <f>B6+B9-B10</f>
        <v>38462</v>
      </c>
    </row>
    <row r="12" spans="1:4" x14ac:dyDescent="0.25">
      <c r="A12" s="21" t="s">
        <v>23</v>
      </c>
      <c r="B12" s="24">
        <f>B10/B9</f>
        <v>1.028647766364166</v>
      </c>
      <c r="D12" s="46"/>
    </row>
    <row r="13" spans="1:4" x14ac:dyDescent="0.25">
      <c r="A13" s="21" t="s">
        <v>131</v>
      </c>
      <c r="B13" s="22">
        <v>4204</v>
      </c>
      <c r="D13" s="46"/>
    </row>
    <row r="14" spans="1:4" x14ac:dyDescent="0.25">
      <c r="A14" s="42" t="s">
        <v>29</v>
      </c>
      <c r="B14" s="261">
        <f>SUM(B15:B63)</f>
        <v>571312.93000000017</v>
      </c>
      <c r="D14" s="46"/>
    </row>
    <row r="15" spans="1:4" x14ac:dyDescent="0.25">
      <c r="A15" s="178" t="s">
        <v>144</v>
      </c>
      <c r="B15" s="339">
        <v>6568.92</v>
      </c>
      <c r="D15" s="46"/>
    </row>
    <row r="16" spans="1:4" x14ac:dyDescent="0.25">
      <c r="A16" s="178" t="s">
        <v>6</v>
      </c>
      <c r="B16" s="339">
        <v>28090.06</v>
      </c>
      <c r="D16" s="46"/>
    </row>
    <row r="17" spans="1:4" x14ac:dyDescent="0.25">
      <c r="A17" s="167" t="s">
        <v>129</v>
      </c>
      <c r="B17" s="339"/>
      <c r="D17" s="46"/>
    </row>
    <row r="18" spans="1:4" x14ac:dyDescent="0.25">
      <c r="A18" s="178" t="s">
        <v>12</v>
      </c>
      <c r="B18" s="339">
        <v>12459</v>
      </c>
      <c r="D18" s="46"/>
    </row>
    <row r="19" spans="1:4" x14ac:dyDescent="0.25">
      <c r="A19" s="178" t="s">
        <v>100</v>
      </c>
      <c r="B19" s="339">
        <v>129639</v>
      </c>
      <c r="D19" s="46"/>
    </row>
    <row r="20" spans="1:4" x14ac:dyDescent="0.25">
      <c r="A20" s="178" t="s">
        <v>93</v>
      </c>
      <c r="B20" s="339">
        <v>15504</v>
      </c>
      <c r="C20" s="340"/>
      <c r="D20" s="341"/>
    </row>
    <row r="21" spans="1:4" x14ac:dyDescent="0.25">
      <c r="A21" s="113" t="s">
        <v>154</v>
      </c>
      <c r="B21" s="339">
        <v>2511</v>
      </c>
      <c r="C21" s="340"/>
      <c r="D21" s="341"/>
    </row>
    <row r="22" spans="1:4" x14ac:dyDescent="0.25">
      <c r="A22" s="181" t="s">
        <v>134</v>
      </c>
      <c r="B22" s="339"/>
      <c r="C22" s="340"/>
      <c r="D22" s="341"/>
    </row>
    <row r="23" spans="1:4" x14ac:dyDescent="0.25">
      <c r="A23" s="343" t="s">
        <v>2</v>
      </c>
      <c r="B23" s="339">
        <v>11836.43</v>
      </c>
      <c r="C23" s="340"/>
      <c r="D23" s="341"/>
    </row>
    <row r="24" spans="1:4" x14ac:dyDescent="0.25">
      <c r="A24" s="343" t="s">
        <v>199</v>
      </c>
      <c r="B24" s="339">
        <v>10185.040000000001</v>
      </c>
      <c r="C24" s="340"/>
      <c r="D24" s="341"/>
    </row>
    <row r="25" spans="1:4" x14ac:dyDescent="0.25">
      <c r="A25" s="343" t="s">
        <v>5</v>
      </c>
      <c r="B25" s="339">
        <v>6028.48</v>
      </c>
      <c r="C25" s="340"/>
      <c r="D25" s="341"/>
    </row>
    <row r="26" spans="1:4" x14ac:dyDescent="0.25">
      <c r="A26" s="343" t="s">
        <v>99</v>
      </c>
      <c r="B26" s="339">
        <v>1231.98</v>
      </c>
      <c r="C26" s="340"/>
      <c r="D26" s="341"/>
    </row>
    <row r="27" spans="1:4" x14ac:dyDescent="0.25">
      <c r="A27" s="343" t="s">
        <v>142</v>
      </c>
      <c r="B27" s="339">
        <v>25062.7</v>
      </c>
      <c r="C27" s="340"/>
      <c r="D27" s="341"/>
    </row>
    <row r="28" spans="1:4" x14ac:dyDescent="0.25">
      <c r="A28" s="343" t="s">
        <v>8</v>
      </c>
      <c r="B28" s="339">
        <v>2095.1999999999998</v>
      </c>
      <c r="C28" s="340"/>
      <c r="D28" s="341"/>
    </row>
    <row r="29" spans="1:4" x14ac:dyDescent="0.25">
      <c r="A29" s="343" t="s">
        <v>27</v>
      </c>
      <c r="B29" s="339">
        <v>5632.85</v>
      </c>
      <c r="C29" s="340"/>
      <c r="D29" s="341"/>
    </row>
    <row r="30" spans="1:4" x14ac:dyDescent="0.25">
      <c r="A30" s="343" t="s">
        <v>117</v>
      </c>
      <c r="B30" s="339">
        <v>46240.85</v>
      </c>
      <c r="C30" s="340"/>
      <c r="D30" s="341"/>
    </row>
    <row r="31" spans="1:4" x14ac:dyDescent="0.25">
      <c r="A31" s="343" t="s">
        <v>118</v>
      </c>
      <c r="B31" s="339">
        <v>38043.5</v>
      </c>
      <c r="C31" s="340"/>
      <c r="D31" s="341"/>
    </row>
    <row r="32" spans="1:4" x14ac:dyDescent="0.25">
      <c r="A32" s="343" t="s">
        <v>169</v>
      </c>
      <c r="B32" s="339">
        <v>22749.72</v>
      </c>
      <c r="C32" s="340"/>
      <c r="D32" s="341"/>
    </row>
    <row r="33" spans="1:4" x14ac:dyDescent="0.25">
      <c r="A33" s="343" t="s">
        <v>102</v>
      </c>
      <c r="B33" s="339">
        <v>4440.1899999999996</v>
      </c>
      <c r="C33" s="340"/>
      <c r="D33" s="341"/>
    </row>
    <row r="34" spans="1:4" x14ac:dyDescent="0.25">
      <c r="A34" s="167" t="s">
        <v>128</v>
      </c>
      <c r="B34" s="339"/>
      <c r="C34" s="340"/>
      <c r="D34" s="341"/>
    </row>
    <row r="35" spans="1:4" x14ac:dyDescent="0.25">
      <c r="A35" s="343" t="s">
        <v>112</v>
      </c>
      <c r="B35" s="339">
        <v>23951.15</v>
      </c>
      <c r="C35" s="340"/>
      <c r="D35" s="341"/>
    </row>
    <row r="36" spans="1:4" x14ac:dyDescent="0.25">
      <c r="A36" s="343" t="s">
        <v>1</v>
      </c>
      <c r="B36" s="339">
        <v>6191.9</v>
      </c>
      <c r="C36" s="340"/>
      <c r="D36" s="341"/>
    </row>
    <row r="37" spans="1:4" x14ac:dyDescent="0.25">
      <c r="A37" s="343" t="s">
        <v>141</v>
      </c>
      <c r="B37" s="339">
        <v>8777.92</v>
      </c>
      <c r="C37" s="340"/>
      <c r="D37" s="341"/>
    </row>
    <row r="38" spans="1:4" x14ac:dyDescent="0.25">
      <c r="A38" s="343" t="s">
        <v>223</v>
      </c>
      <c r="B38" s="339">
        <v>11850.81</v>
      </c>
      <c r="C38" s="340"/>
      <c r="D38" s="341"/>
    </row>
    <row r="39" spans="1:4" x14ac:dyDescent="0.25">
      <c r="A39" s="343" t="s">
        <v>113</v>
      </c>
      <c r="B39" s="339">
        <v>105.94</v>
      </c>
      <c r="C39" s="340"/>
      <c r="D39" s="341"/>
    </row>
    <row r="40" spans="1:4" x14ac:dyDescent="0.25">
      <c r="A40" s="343" t="s">
        <v>110</v>
      </c>
      <c r="B40" s="339">
        <v>2692.71</v>
      </c>
    </row>
    <row r="41" spans="1:4" x14ac:dyDescent="0.25">
      <c r="A41" s="343" t="s">
        <v>161</v>
      </c>
      <c r="B41" s="339">
        <v>277.38</v>
      </c>
    </row>
    <row r="42" spans="1:4" x14ac:dyDescent="0.25">
      <c r="A42" s="343" t="s">
        <v>132</v>
      </c>
      <c r="B42" s="339">
        <v>414.61</v>
      </c>
    </row>
    <row r="43" spans="1:4" x14ac:dyDescent="0.25">
      <c r="A43" s="343" t="s">
        <v>157</v>
      </c>
      <c r="B43" s="339">
        <v>1595.91</v>
      </c>
    </row>
    <row r="44" spans="1:4" x14ac:dyDescent="0.25">
      <c r="A44" s="343" t="s">
        <v>143</v>
      </c>
      <c r="B44" s="339">
        <v>14093.27</v>
      </c>
    </row>
    <row r="45" spans="1:4" x14ac:dyDescent="0.25">
      <c r="A45" s="343" t="s">
        <v>7</v>
      </c>
      <c r="B45" s="339">
        <v>27055.11</v>
      </c>
    </row>
    <row r="46" spans="1:4" x14ac:dyDescent="0.25">
      <c r="A46" s="343" t="s">
        <v>206</v>
      </c>
      <c r="B46" s="339">
        <v>31.09</v>
      </c>
    </row>
    <row r="47" spans="1:4" x14ac:dyDescent="0.25">
      <c r="A47" s="343" t="s">
        <v>101</v>
      </c>
      <c r="B47" s="339">
        <v>1452.36</v>
      </c>
    </row>
    <row r="48" spans="1:4" x14ac:dyDescent="0.25">
      <c r="A48" s="343" t="s">
        <v>147</v>
      </c>
      <c r="B48" s="339">
        <v>2742</v>
      </c>
    </row>
    <row r="49" spans="1:2" x14ac:dyDescent="0.25">
      <c r="A49" s="343" t="s">
        <v>104</v>
      </c>
      <c r="B49" s="339">
        <v>1329.74</v>
      </c>
    </row>
    <row r="50" spans="1:2" x14ac:dyDescent="0.25">
      <c r="A50" s="343" t="s">
        <v>138</v>
      </c>
      <c r="B50" s="339">
        <v>1467.57</v>
      </c>
    </row>
    <row r="51" spans="1:2" x14ac:dyDescent="0.25">
      <c r="A51" s="343" t="s">
        <v>49</v>
      </c>
      <c r="B51" s="339">
        <v>1643.12</v>
      </c>
    </row>
    <row r="52" spans="1:2" x14ac:dyDescent="0.25">
      <c r="A52" s="343" t="s">
        <v>105</v>
      </c>
      <c r="B52" s="339">
        <v>9172.52</v>
      </c>
    </row>
    <row r="53" spans="1:2" x14ac:dyDescent="0.25">
      <c r="A53" s="343" t="s">
        <v>149</v>
      </c>
      <c r="B53" s="339">
        <v>7950.09</v>
      </c>
    </row>
    <row r="54" spans="1:2" x14ac:dyDescent="0.25">
      <c r="A54" s="343" t="s">
        <v>233</v>
      </c>
      <c r="B54" s="339">
        <v>4894</v>
      </c>
    </row>
    <row r="55" spans="1:2" x14ac:dyDescent="0.25">
      <c r="A55" s="343" t="s">
        <v>30</v>
      </c>
      <c r="B55" s="339">
        <v>829.23</v>
      </c>
    </row>
    <row r="56" spans="1:2" x14ac:dyDescent="0.25">
      <c r="A56" s="343" t="s">
        <v>114</v>
      </c>
      <c r="B56" s="339">
        <v>25377.95</v>
      </c>
    </row>
    <row r="57" spans="1:2" x14ac:dyDescent="0.25">
      <c r="A57" s="343" t="s">
        <v>115</v>
      </c>
      <c r="B57" s="339">
        <v>19639.73</v>
      </c>
    </row>
    <row r="58" spans="1:2" x14ac:dyDescent="0.25">
      <c r="A58" s="343" t="s">
        <v>11</v>
      </c>
      <c r="B58" s="339">
        <v>6900.17</v>
      </c>
    </row>
    <row r="59" spans="1:2" x14ac:dyDescent="0.25">
      <c r="A59" s="343" t="s">
        <v>173</v>
      </c>
      <c r="B59" s="339">
        <v>4253.74</v>
      </c>
    </row>
    <row r="60" spans="1:2" x14ac:dyDescent="0.25">
      <c r="A60" s="343" t="s">
        <v>116</v>
      </c>
      <c r="B60" s="339">
        <v>3491.6</v>
      </c>
    </row>
    <row r="61" spans="1:2" x14ac:dyDescent="0.25">
      <c r="A61" s="343" t="s">
        <v>96</v>
      </c>
      <c r="B61" s="339">
        <v>1491.28</v>
      </c>
    </row>
    <row r="62" spans="1:2" x14ac:dyDescent="0.25">
      <c r="A62" s="343" t="s">
        <v>13</v>
      </c>
      <c r="B62" s="339">
        <v>12302.11</v>
      </c>
    </row>
    <row r="63" spans="1:2" x14ac:dyDescent="0.25">
      <c r="A63" s="343" t="s">
        <v>103</v>
      </c>
      <c r="B63" s="339">
        <v>1019</v>
      </c>
    </row>
    <row r="64" spans="1:2" x14ac:dyDescent="0.25">
      <c r="A64" s="342"/>
      <c r="B64" s="339"/>
    </row>
    <row r="65" spans="1:2" x14ac:dyDescent="0.25">
      <c r="A65" s="25" t="s">
        <v>25</v>
      </c>
      <c r="B65" s="45">
        <f>B7+B10+B13-B14</f>
        <v>8995.0699999998324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55" workbookViewId="0">
      <selection activeCell="A71" sqref="A71"/>
    </sheetView>
  </sheetViews>
  <sheetFormatPr defaultColWidth="8.88671875" defaultRowHeight="13.8" x14ac:dyDescent="0.25"/>
  <cols>
    <col min="1" max="1" width="60.6640625" style="46" customWidth="1"/>
    <col min="2" max="2" width="11.33203125" style="46" customWidth="1"/>
    <col min="3" max="3" width="34.77734375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85</v>
      </c>
      <c r="B3" s="41"/>
    </row>
    <row r="4" spans="1:4" x14ac:dyDescent="0.25">
      <c r="A4" s="41" t="s">
        <v>230</v>
      </c>
      <c r="B4" s="41"/>
    </row>
    <row r="5" spans="1:4" x14ac:dyDescent="0.25">
      <c r="A5" s="19" t="s">
        <v>71</v>
      </c>
      <c r="B5" s="56"/>
    </row>
    <row r="6" spans="1:4" x14ac:dyDescent="0.25">
      <c r="A6" s="21" t="s">
        <v>17</v>
      </c>
      <c r="B6" s="22">
        <v>78745</v>
      </c>
    </row>
    <row r="7" spans="1:4" x14ac:dyDescent="0.25">
      <c r="A7" s="21" t="s">
        <v>18</v>
      </c>
      <c r="B7" s="22">
        <v>293533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1017785</v>
      </c>
    </row>
    <row r="10" spans="1:4" x14ac:dyDescent="0.25">
      <c r="A10" s="21" t="s">
        <v>21</v>
      </c>
      <c r="B10" s="22">
        <v>987896</v>
      </c>
    </row>
    <row r="11" spans="1:4" x14ac:dyDescent="0.25">
      <c r="A11" s="21" t="s">
        <v>111</v>
      </c>
      <c r="B11" s="22">
        <f>B6+B9-B10</f>
        <v>108634</v>
      </c>
      <c r="C11" s="345"/>
      <c r="D11" s="346"/>
    </row>
    <row r="12" spans="1:4" x14ac:dyDescent="0.25">
      <c r="A12" s="21" t="s">
        <v>23</v>
      </c>
      <c r="B12" s="24">
        <f>B10/B9</f>
        <v>0.97063328699086737</v>
      </c>
      <c r="C12" s="345"/>
      <c r="D12" s="346"/>
    </row>
    <row r="13" spans="1:4" x14ac:dyDescent="0.25">
      <c r="A13" s="21" t="s">
        <v>131</v>
      </c>
      <c r="B13" s="22">
        <v>4204</v>
      </c>
      <c r="C13" s="345"/>
      <c r="D13" s="346"/>
    </row>
    <row r="14" spans="1:4" x14ac:dyDescent="0.25">
      <c r="A14" s="42" t="s">
        <v>29</v>
      </c>
      <c r="B14" s="261">
        <f>SUM(B15:B73)</f>
        <v>988203.08999999973</v>
      </c>
      <c r="C14" s="345"/>
      <c r="D14" s="346"/>
    </row>
    <row r="15" spans="1:4" x14ac:dyDescent="0.25">
      <c r="A15" s="178" t="s">
        <v>144</v>
      </c>
      <c r="B15" s="64">
        <v>16025.52</v>
      </c>
      <c r="C15" s="345"/>
      <c r="D15" s="346"/>
    </row>
    <row r="16" spans="1:4" x14ac:dyDescent="0.25">
      <c r="A16" s="178" t="s">
        <v>6</v>
      </c>
      <c r="B16" s="64">
        <v>25694.57</v>
      </c>
      <c r="C16" s="345"/>
      <c r="D16" s="346"/>
    </row>
    <row r="17" spans="1:4" x14ac:dyDescent="0.25">
      <c r="A17" s="167" t="s">
        <v>129</v>
      </c>
      <c r="B17" s="64"/>
      <c r="C17" s="345"/>
      <c r="D17" s="346"/>
    </row>
    <row r="18" spans="1:4" x14ac:dyDescent="0.25">
      <c r="A18" s="178" t="s">
        <v>12</v>
      </c>
      <c r="B18" s="64">
        <v>27893</v>
      </c>
      <c r="C18" s="345"/>
      <c r="D18" s="346"/>
    </row>
    <row r="19" spans="1:4" ht="17.399999999999999" customHeight="1" x14ac:dyDescent="0.25">
      <c r="A19" s="178" t="s">
        <v>100</v>
      </c>
      <c r="B19" s="64">
        <v>261530</v>
      </c>
      <c r="C19" s="345"/>
      <c r="D19" s="346"/>
    </row>
    <row r="20" spans="1:4" x14ac:dyDescent="0.25">
      <c r="A20" s="178" t="s">
        <v>93</v>
      </c>
      <c r="B20" s="64">
        <v>31591</v>
      </c>
      <c r="C20" s="345"/>
      <c r="D20" s="346"/>
    </row>
    <row r="21" spans="1:4" x14ac:dyDescent="0.25">
      <c r="A21" s="178" t="s">
        <v>154</v>
      </c>
      <c r="B21" s="64">
        <v>4812</v>
      </c>
      <c r="C21" s="345"/>
      <c r="D21" s="346"/>
    </row>
    <row r="22" spans="1:4" x14ac:dyDescent="0.25">
      <c r="A22" s="181" t="s">
        <v>134</v>
      </c>
      <c r="B22" s="64"/>
      <c r="C22" s="345"/>
      <c r="D22" s="346"/>
    </row>
    <row r="23" spans="1:4" ht="18" customHeight="1" x14ac:dyDescent="0.25">
      <c r="A23" s="344" t="s">
        <v>199</v>
      </c>
      <c r="B23" s="64">
        <v>14438.06</v>
      </c>
    </row>
    <row r="24" spans="1:4" x14ac:dyDescent="0.25">
      <c r="A24" s="344" t="s">
        <v>3</v>
      </c>
      <c r="B24" s="64">
        <v>1902.26</v>
      </c>
    </row>
    <row r="25" spans="1:4" x14ac:dyDescent="0.25">
      <c r="A25" s="344" t="s">
        <v>5</v>
      </c>
      <c r="B25" s="64">
        <v>7681.75</v>
      </c>
    </row>
    <row r="26" spans="1:4" x14ac:dyDescent="0.25">
      <c r="A26" s="344" t="s">
        <v>99</v>
      </c>
      <c r="B26" s="64">
        <v>2594.36</v>
      </c>
    </row>
    <row r="27" spans="1:4" x14ac:dyDescent="0.25">
      <c r="A27" s="344" t="s">
        <v>142</v>
      </c>
      <c r="B27" s="64">
        <v>51838.96</v>
      </c>
    </row>
    <row r="28" spans="1:4" x14ac:dyDescent="0.25">
      <c r="A28" s="344" t="s">
        <v>27</v>
      </c>
      <c r="B28" s="64">
        <v>1757.55</v>
      </c>
    </row>
    <row r="29" spans="1:4" x14ac:dyDescent="0.25">
      <c r="A29" s="344" t="s">
        <v>8</v>
      </c>
      <c r="B29" s="64">
        <v>746.15</v>
      </c>
    </row>
    <row r="30" spans="1:4" x14ac:dyDescent="0.25">
      <c r="A30" s="344" t="s">
        <v>117</v>
      </c>
      <c r="B30" s="64">
        <v>88313</v>
      </c>
    </row>
    <row r="31" spans="1:4" x14ac:dyDescent="0.25">
      <c r="A31" s="344" t="s">
        <v>118</v>
      </c>
      <c r="B31" s="64">
        <v>85828.93</v>
      </c>
    </row>
    <row r="32" spans="1:4" x14ac:dyDescent="0.25">
      <c r="A32" s="344" t="s">
        <v>102</v>
      </c>
      <c r="B32" s="64">
        <v>4186.01</v>
      </c>
    </row>
    <row r="33" spans="1:2" x14ac:dyDescent="0.25">
      <c r="A33" s="167" t="s">
        <v>128</v>
      </c>
      <c r="B33" s="64"/>
    </row>
    <row r="34" spans="1:2" x14ac:dyDescent="0.25">
      <c r="A34" s="344" t="s">
        <v>112</v>
      </c>
      <c r="B34" s="64">
        <v>48659.16</v>
      </c>
    </row>
    <row r="35" spans="1:2" x14ac:dyDescent="0.25">
      <c r="A35" s="344" t="s">
        <v>1</v>
      </c>
      <c r="B35" s="64">
        <v>2339.1799999999998</v>
      </c>
    </row>
    <row r="36" spans="1:2" x14ac:dyDescent="0.25">
      <c r="A36" s="344" t="s">
        <v>141</v>
      </c>
      <c r="B36" s="64">
        <v>11271.55</v>
      </c>
    </row>
    <row r="37" spans="1:2" x14ac:dyDescent="0.25">
      <c r="A37" s="344" t="s">
        <v>140</v>
      </c>
      <c r="B37" s="64">
        <v>295.48</v>
      </c>
    </row>
    <row r="38" spans="1:2" x14ac:dyDescent="0.25">
      <c r="A38" s="344" t="s">
        <v>113</v>
      </c>
      <c r="B38" s="64">
        <v>105.94</v>
      </c>
    </row>
    <row r="39" spans="1:2" x14ac:dyDescent="0.25">
      <c r="A39" s="344" t="s">
        <v>110</v>
      </c>
      <c r="B39" s="64">
        <v>2725.07</v>
      </c>
    </row>
    <row r="40" spans="1:2" x14ac:dyDescent="0.25">
      <c r="A40" s="344" t="s">
        <v>161</v>
      </c>
      <c r="B40" s="64">
        <v>1253.82</v>
      </c>
    </row>
    <row r="41" spans="1:2" x14ac:dyDescent="0.25">
      <c r="A41" s="344" t="s">
        <v>157</v>
      </c>
      <c r="B41" s="64">
        <v>153.61000000000001</v>
      </c>
    </row>
    <row r="42" spans="1:2" x14ac:dyDescent="0.25">
      <c r="A42" s="344" t="s">
        <v>224</v>
      </c>
      <c r="B42" s="64">
        <v>1320.95</v>
      </c>
    </row>
    <row r="43" spans="1:2" x14ac:dyDescent="0.25">
      <c r="A43" s="344" t="s">
        <v>143</v>
      </c>
      <c r="B43" s="64">
        <v>29380.61</v>
      </c>
    </row>
    <row r="44" spans="1:2" x14ac:dyDescent="0.25">
      <c r="A44" s="344" t="s">
        <v>7</v>
      </c>
      <c r="B44" s="64">
        <v>55058.83</v>
      </c>
    </row>
    <row r="45" spans="1:2" x14ac:dyDescent="0.25">
      <c r="A45" s="344" t="s">
        <v>206</v>
      </c>
      <c r="B45" s="64">
        <v>64.92</v>
      </c>
    </row>
    <row r="46" spans="1:2" x14ac:dyDescent="0.25">
      <c r="A46" s="344" t="s">
        <v>146</v>
      </c>
      <c r="B46" s="64">
        <v>138.69</v>
      </c>
    </row>
    <row r="47" spans="1:2" x14ac:dyDescent="0.25">
      <c r="A47" s="344" t="s">
        <v>147</v>
      </c>
      <c r="B47" s="64">
        <v>5088</v>
      </c>
    </row>
    <row r="48" spans="1:2" x14ac:dyDescent="0.25">
      <c r="A48" s="344" t="s">
        <v>104</v>
      </c>
      <c r="B48" s="64">
        <v>2369.2199999999998</v>
      </c>
    </row>
    <row r="49" spans="1:2" x14ac:dyDescent="0.25">
      <c r="A49" s="344" t="s">
        <v>101</v>
      </c>
      <c r="B49" s="64">
        <v>2929.27</v>
      </c>
    </row>
    <row r="50" spans="1:2" x14ac:dyDescent="0.25">
      <c r="A50" s="344" t="s">
        <v>138</v>
      </c>
      <c r="B50" s="64">
        <v>2091.2600000000002</v>
      </c>
    </row>
    <row r="51" spans="1:2" x14ac:dyDescent="0.25">
      <c r="A51" s="344" t="s">
        <v>182</v>
      </c>
      <c r="B51" s="64">
        <v>941.79</v>
      </c>
    </row>
    <row r="52" spans="1:2" x14ac:dyDescent="0.25">
      <c r="A52" s="344" t="s">
        <v>120</v>
      </c>
      <c r="B52" s="64">
        <v>5311.57</v>
      </c>
    </row>
    <row r="53" spans="1:2" x14ac:dyDescent="0.25">
      <c r="A53" s="344" t="s">
        <v>49</v>
      </c>
      <c r="B53" s="64">
        <v>1696.29</v>
      </c>
    </row>
    <row r="54" spans="1:2" x14ac:dyDescent="0.25">
      <c r="A54" s="344" t="s">
        <v>105</v>
      </c>
      <c r="B54" s="64">
        <v>277.38</v>
      </c>
    </row>
    <row r="55" spans="1:2" x14ac:dyDescent="0.25">
      <c r="A55" s="344" t="s">
        <v>149</v>
      </c>
      <c r="B55" s="64">
        <v>105</v>
      </c>
    </row>
    <row r="56" spans="1:2" x14ac:dyDescent="0.25">
      <c r="A56" s="344" t="s">
        <v>123</v>
      </c>
      <c r="B56" s="64">
        <v>393</v>
      </c>
    </row>
    <row r="57" spans="1:2" x14ac:dyDescent="0.25">
      <c r="A57" s="344" t="s">
        <v>158</v>
      </c>
      <c r="B57" s="64">
        <v>271.2</v>
      </c>
    </row>
    <row r="58" spans="1:2" x14ac:dyDescent="0.25">
      <c r="A58" s="344" t="s">
        <v>114</v>
      </c>
      <c r="B58" s="64">
        <v>3207.2</v>
      </c>
    </row>
    <row r="59" spans="1:2" x14ac:dyDescent="0.25">
      <c r="A59" s="344" t="s">
        <v>115</v>
      </c>
      <c r="B59" s="64">
        <v>16977.52</v>
      </c>
    </row>
    <row r="60" spans="1:2" x14ac:dyDescent="0.25">
      <c r="A60" s="344" t="s">
        <v>156</v>
      </c>
      <c r="B60" s="64">
        <v>9846.5300000000007</v>
      </c>
    </row>
    <row r="61" spans="1:2" x14ac:dyDescent="0.25">
      <c r="A61" s="344" t="s">
        <v>208</v>
      </c>
      <c r="B61" s="64">
        <v>600</v>
      </c>
    </row>
    <row r="62" spans="1:2" x14ac:dyDescent="0.25">
      <c r="A62" s="344" t="s">
        <v>87</v>
      </c>
      <c r="B62" s="64">
        <v>767.16</v>
      </c>
    </row>
    <row r="63" spans="1:2" x14ac:dyDescent="0.25">
      <c r="A63" s="344" t="s">
        <v>185</v>
      </c>
      <c r="B63" s="64">
        <v>649.38</v>
      </c>
    </row>
    <row r="64" spans="1:2" x14ac:dyDescent="0.25">
      <c r="A64" s="344" t="s">
        <v>95</v>
      </c>
      <c r="B64" s="64">
        <v>88064.99</v>
      </c>
    </row>
    <row r="65" spans="1:2" x14ac:dyDescent="0.25">
      <c r="A65" s="344" t="s">
        <v>124</v>
      </c>
      <c r="B65" s="64">
        <v>554.75</v>
      </c>
    </row>
    <row r="66" spans="1:2" x14ac:dyDescent="0.25">
      <c r="A66" s="344" t="s">
        <v>36</v>
      </c>
      <c r="B66" s="64">
        <v>12000</v>
      </c>
    </row>
    <row r="67" spans="1:2" x14ac:dyDescent="0.25">
      <c r="A67" s="344" t="s">
        <v>150</v>
      </c>
      <c r="B67" s="64">
        <v>339.09</v>
      </c>
    </row>
    <row r="68" spans="1:2" x14ac:dyDescent="0.25">
      <c r="A68" s="344" t="s">
        <v>116</v>
      </c>
      <c r="B68" s="64">
        <v>7037.56</v>
      </c>
    </row>
    <row r="69" spans="1:2" x14ac:dyDescent="0.25">
      <c r="A69" s="344" t="s">
        <v>13</v>
      </c>
      <c r="B69" s="64">
        <v>26973.72</v>
      </c>
    </row>
    <row r="70" spans="1:2" x14ac:dyDescent="0.25">
      <c r="A70" s="344" t="s">
        <v>103</v>
      </c>
      <c r="B70" s="64">
        <v>1116</v>
      </c>
    </row>
    <row r="71" spans="1:2" x14ac:dyDescent="0.25">
      <c r="A71" s="344" t="s">
        <v>235</v>
      </c>
      <c r="B71" s="64">
        <v>18500</v>
      </c>
    </row>
    <row r="72" spans="1:2" x14ac:dyDescent="0.25">
      <c r="A72" s="344" t="s">
        <v>139</v>
      </c>
      <c r="B72" s="64">
        <v>302.04000000000002</v>
      </c>
    </row>
    <row r="73" spans="1:2" x14ac:dyDescent="0.25">
      <c r="A73" s="344" t="s">
        <v>96</v>
      </c>
      <c r="B73" s="64">
        <v>192.24</v>
      </c>
    </row>
    <row r="74" spans="1:2" x14ac:dyDescent="0.25">
      <c r="A74" s="347"/>
      <c r="B74" s="64"/>
    </row>
    <row r="75" spans="1:2" x14ac:dyDescent="0.25">
      <c r="A75" s="25" t="s">
        <v>25</v>
      </c>
      <c r="B75" s="45">
        <f>B7+B10+B13-B14</f>
        <v>297429.91000000027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3" sqref="A53"/>
    </sheetView>
  </sheetViews>
  <sheetFormatPr defaultColWidth="8.88671875" defaultRowHeight="13.8" x14ac:dyDescent="0.25"/>
  <cols>
    <col min="1" max="1" width="66.33203125" style="46" customWidth="1"/>
    <col min="2" max="2" width="14" style="46" customWidth="1"/>
    <col min="3" max="3" width="28.5546875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82</v>
      </c>
      <c r="B3" s="41"/>
    </row>
    <row r="4" spans="1:4" x14ac:dyDescent="0.25">
      <c r="A4" s="41" t="s">
        <v>195</v>
      </c>
      <c r="B4" s="41"/>
    </row>
    <row r="5" spans="1:4" x14ac:dyDescent="0.25">
      <c r="A5" s="19" t="s">
        <v>72</v>
      </c>
      <c r="B5" s="56"/>
    </row>
    <row r="6" spans="1:4" x14ac:dyDescent="0.25">
      <c r="A6" s="21" t="s">
        <v>17</v>
      </c>
      <c r="B6" s="22">
        <v>115105</v>
      </c>
    </row>
    <row r="7" spans="1:4" x14ac:dyDescent="0.25">
      <c r="A7" s="21" t="s">
        <v>18</v>
      </c>
      <c r="B7" s="22">
        <v>22149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943724</v>
      </c>
    </row>
    <row r="10" spans="1:4" x14ac:dyDescent="0.25">
      <c r="A10" s="21" t="s">
        <v>21</v>
      </c>
      <c r="B10" s="22">
        <v>1015958</v>
      </c>
    </row>
    <row r="11" spans="1:4" x14ac:dyDescent="0.25">
      <c r="A11" s="21" t="s">
        <v>111</v>
      </c>
      <c r="B11" s="22">
        <f>B6+B9-B10</f>
        <v>42871</v>
      </c>
      <c r="C11" s="348"/>
      <c r="D11" s="349"/>
    </row>
    <row r="12" spans="1:4" x14ac:dyDescent="0.25">
      <c r="A12" s="21" t="s">
        <v>23</v>
      </c>
      <c r="B12" s="24">
        <f>B10/B9</f>
        <v>1.0765414464398488</v>
      </c>
      <c r="C12" s="348"/>
      <c r="D12" s="349"/>
    </row>
    <row r="13" spans="1:4" x14ac:dyDescent="0.25">
      <c r="A13" s="21" t="s">
        <v>131</v>
      </c>
      <c r="B13" s="22">
        <v>6305</v>
      </c>
      <c r="C13" s="348"/>
      <c r="D13" s="349"/>
    </row>
    <row r="14" spans="1:4" x14ac:dyDescent="0.25">
      <c r="A14" s="42" t="s">
        <v>29</v>
      </c>
      <c r="B14" s="261">
        <f>SUM(B15:B64)</f>
        <v>919881.72000000009</v>
      </c>
      <c r="C14" s="348"/>
      <c r="D14" s="349"/>
    </row>
    <row r="15" spans="1:4" x14ac:dyDescent="0.25">
      <c r="A15" s="178" t="s">
        <v>144</v>
      </c>
      <c r="B15" s="65">
        <v>16766.759999999998</v>
      </c>
      <c r="C15" s="348"/>
      <c r="D15" s="349"/>
    </row>
    <row r="16" spans="1:4" x14ac:dyDescent="0.25">
      <c r="A16" s="178" t="s">
        <v>6</v>
      </c>
      <c r="B16" s="65">
        <v>34518.269999999997</v>
      </c>
      <c r="C16" s="348"/>
      <c r="D16" s="349"/>
    </row>
    <row r="17" spans="1:4" x14ac:dyDescent="0.25">
      <c r="A17" s="167" t="s">
        <v>129</v>
      </c>
      <c r="B17" s="65"/>
      <c r="C17" s="348"/>
      <c r="D17" s="349"/>
    </row>
    <row r="18" spans="1:4" x14ac:dyDescent="0.25">
      <c r="A18" s="178" t="s">
        <v>12</v>
      </c>
      <c r="B18" s="65">
        <v>24304</v>
      </c>
      <c r="C18" s="348"/>
      <c r="D18" s="349"/>
    </row>
    <row r="19" spans="1:4" x14ac:dyDescent="0.25">
      <c r="A19" s="178" t="s">
        <v>100</v>
      </c>
      <c r="B19" s="65">
        <v>245702</v>
      </c>
      <c r="C19" s="348"/>
      <c r="D19" s="349"/>
    </row>
    <row r="20" spans="1:4" x14ac:dyDescent="0.25">
      <c r="A20" s="178" t="s">
        <v>93</v>
      </c>
      <c r="B20" s="65">
        <v>29523</v>
      </c>
      <c r="C20" s="348"/>
      <c r="D20" s="349"/>
    </row>
    <row r="21" spans="1:4" x14ac:dyDescent="0.25">
      <c r="A21" s="113" t="s">
        <v>171</v>
      </c>
      <c r="B21" s="65">
        <v>4948</v>
      </c>
      <c r="C21" s="348"/>
      <c r="D21" s="349"/>
    </row>
    <row r="22" spans="1:4" x14ac:dyDescent="0.25">
      <c r="A22" s="181" t="s">
        <v>134</v>
      </c>
      <c r="B22" s="65"/>
      <c r="C22" s="348"/>
      <c r="D22" s="349"/>
    </row>
    <row r="23" spans="1:4" x14ac:dyDescent="0.25">
      <c r="A23" s="350" t="s">
        <v>199</v>
      </c>
      <c r="B23" s="65">
        <v>15105.92</v>
      </c>
      <c r="C23" s="348"/>
      <c r="D23" s="349"/>
    </row>
    <row r="24" spans="1:4" x14ac:dyDescent="0.25">
      <c r="A24" s="350" t="s">
        <v>3</v>
      </c>
      <c r="B24" s="65">
        <v>8037.11</v>
      </c>
    </row>
    <row r="25" spans="1:4" x14ac:dyDescent="0.25">
      <c r="A25" s="350" t="s">
        <v>2</v>
      </c>
      <c r="B25" s="65">
        <v>288.45</v>
      </c>
    </row>
    <row r="26" spans="1:4" x14ac:dyDescent="0.25">
      <c r="A26" s="350" t="s">
        <v>5</v>
      </c>
      <c r="B26" s="65">
        <v>2440.96</v>
      </c>
    </row>
    <row r="27" spans="1:4" x14ac:dyDescent="0.25">
      <c r="A27" s="350" t="s">
        <v>99</v>
      </c>
      <c r="B27" s="65">
        <v>2687.6</v>
      </c>
    </row>
    <row r="28" spans="1:4" x14ac:dyDescent="0.25">
      <c r="A28" s="350" t="s">
        <v>142</v>
      </c>
      <c r="B28" s="65">
        <v>56148.73</v>
      </c>
    </row>
    <row r="29" spans="1:4" x14ac:dyDescent="0.25">
      <c r="A29" s="350" t="s">
        <v>8</v>
      </c>
      <c r="B29" s="65">
        <v>1239.2</v>
      </c>
    </row>
    <row r="30" spans="1:4" x14ac:dyDescent="0.25">
      <c r="A30" s="350" t="s">
        <v>27</v>
      </c>
      <c r="B30" s="65">
        <v>233.69</v>
      </c>
    </row>
    <row r="31" spans="1:4" x14ac:dyDescent="0.25">
      <c r="A31" s="350" t="s">
        <v>117</v>
      </c>
      <c r="B31" s="65">
        <v>93354.9</v>
      </c>
    </row>
    <row r="32" spans="1:4" x14ac:dyDescent="0.25">
      <c r="A32" s="350" t="s">
        <v>118</v>
      </c>
      <c r="B32" s="65">
        <v>95478.88</v>
      </c>
    </row>
    <row r="33" spans="1:2" x14ac:dyDescent="0.25">
      <c r="A33" s="350" t="s">
        <v>102</v>
      </c>
      <c r="B33" s="65">
        <v>6009.96</v>
      </c>
    </row>
    <row r="34" spans="1:2" x14ac:dyDescent="0.25">
      <c r="A34" s="167" t="s">
        <v>128</v>
      </c>
      <c r="B34" s="65"/>
    </row>
    <row r="35" spans="1:2" x14ac:dyDescent="0.25">
      <c r="A35" s="350" t="s">
        <v>112</v>
      </c>
      <c r="B35" s="65">
        <v>45121.18</v>
      </c>
    </row>
    <row r="36" spans="1:2" x14ac:dyDescent="0.25">
      <c r="A36" s="350" t="s">
        <v>141</v>
      </c>
      <c r="B36" s="65">
        <v>3</v>
      </c>
    </row>
    <row r="37" spans="1:2" x14ac:dyDescent="0.25">
      <c r="A37" s="350" t="s">
        <v>140</v>
      </c>
      <c r="B37" s="65">
        <v>295.48</v>
      </c>
    </row>
    <row r="38" spans="1:2" x14ac:dyDescent="0.25">
      <c r="A38" s="350" t="s">
        <v>162</v>
      </c>
      <c r="B38" s="65">
        <v>200</v>
      </c>
    </row>
    <row r="39" spans="1:2" x14ac:dyDescent="0.25">
      <c r="A39" s="350" t="s">
        <v>4</v>
      </c>
      <c r="B39" s="65">
        <v>9180.56</v>
      </c>
    </row>
    <row r="40" spans="1:2" x14ac:dyDescent="0.25">
      <c r="A40" s="350" t="s">
        <v>188</v>
      </c>
      <c r="B40" s="65">
        <v>2500</v>
      </c>
    </row>
    <row r="41" spans="1:2" x14ac:dyDescent="0.25">
      <c r="A41" s="350" t="s">
        <v>113</v>
      </c>
      <c r="B41" s="65">
        <v>105.94</v>
      </c>
    </row>
    <row r="42" spans="1:2" x14ac:dyDescent="0.25">
      <c r="A42" s="350" t="s">
        <v>110</v>
      </c>
      <c r="B42" s="65">
        <v>3262.22</v>
      </c>
    </row>
    <row r="43" spans="1:2" x14ac:dyDescent="0.25">
      <c r="A43" s="350" t="s">
        <v>157</v>
      </c>
      <c r="B43" s="65">
        <v>2280.38</v>
      </c>
    </row>
    <row r="44" spans="1:2" x14ac:dyDescent="0.25">
      <c r="A44" s="350" t="s">
        <v>121</v>
      </c>
      <c r="B44" s="65">
        <v>5956.06</v>
      </c>
    </row>
    <row r="45" spans="1:2" x14ac:dyDescent="0.25">
      <c r="A45" s="350" t="s">
        <v>147</v>
      </c>
      <c r="B45" s="65">
        <v>3436</v>
      </c>
    </row>
    <row r="46" spans="1:2" x14ac:dyDescent="0.25">
      <c r="A46" s="350" t="s">
        <v>143</v>
      </c>
      <c r="B46" s="65">
        <v>31448.34</v>
      </c>
    </row>
    <row r="47" spans="1:2" x14ac:dyDescent="0.25">
      <c r="A47" s="350" t="s">
        <v>7</v>
      </c>
      <c r="B47" s="65">
        <v>51025.919999999998</v>
      </c>
    </row>
    <row r="48" spans="1:2" x14ac:dyDescent="0.25">
      <c r="A48" s="350" t="s">
        <v>206</v>
      </c>
      <c r="B48" s="65">
        <v>60.6</v>
      </c>
    </row>
    <row r="49" spans="1:2" x14ac:dyDescent="0.25">
      <c r="A49" s="350" t="s">
        <v>104</v>
      </c>
      <c r="B49" s="65">
        <v>432.67</v>
      </c>
    </row>
    <row r="50" spans="1:2" x14ac:dyDescent="0.25">
      <c r="A50" s="350" t="s">
        <v>101</v>
      </c>
      <c r="B50" s="65">
        <v>2701.67</v>
      </c>
    </row>
    <row r="51" spans="1:2" x14ac:dyDescent="0.25">
      <c r="A51" s="350" t="s">
        <v>138</v>
      </c>
      <c r="B51" s="65">
        <v>1492.87</v>
      </c>
    </row>
    <row r="52" spans="1:2" x14ac:dyDescent="0.25">
      <c r="A52" s="350" t="s">
        <v>189</v>
      </c>
      <c r="B52" s="65">
        <v>3036</v>
      </c>
    </row>
    <row r="53" spans="1:2" x14ac:dyDescent="0.25">
      <c r="A53" s="350" t="s">
        <v>114</v>
      </c>
      <c r="B53" s="65">
        <v>38994.620000000003</v>
      </c>
    </row>
    <row r="54" spans="1:2" x14ac:dyDescent="0.25">
      <c r="A54" s="350" t="s">
        <v>115</v>
      </c>
      <c r="B54" s="65">
        <v>18318.150000000001</v>
      </c>
    </row>
    <row r="55" spans="1:2" x14ac:dyDescent="0.25">
      <c r="A55" s="350" t="s">
        <v>208</v>
      </c>
      <c r="B55" s="65">
        <v>200</v>
      </c>
    </row>
    <row r="56" spans="1:2" x14ac:dyDescent="0.25">
      <c r="A56" s="350" t="s">
        <v>90</v>
      </c>
      <c r="B56" s="65">
        <v>21293.18</v>
      </c>
    </row>
    <row r="57" spans="1:2" x14ac:dyDescent="0.25">
      <c r="A57" s="350" t="s">
        <v>192</v>
      </c>
      <c r="B57" s="65">
        <v>143.04</v>
      </c>
    </row>
    <row r="58" spans="1:2" x14ac:dyDescent="0.25">
      <c r="A58" s="350" t="s">
        <v>36</v>
      </c>
      <c r="B58" s="65">
        <v>12000</v>
      </c>
    </row>
    <row r="59" spans="1:2" x14ac:dyDescent="0.25">
      <c r="A59" s="350" t="s">
        <v>116</v>
      </c>
      <c r="B59" s="65">
        <v>6542.97</v>
      </c>
    </row>
    <row r="60" spans="1:2" x14ac:dyDescent="0.25">
      <c r="A60" s="350" t="s">
        <v>13</v>
      </c>
      <c r="B60" s="65">
        <v>17604.349999999999</v>
      </c>
    </row>
    <row r="61" spans="1:2" x14ac:dyDescent="0.25">
      <c r="A61" s="350" t="s">
        <v>103</v>
      </c>
      <c r="B61" s="65">
        <v>2135</v>
      </c>
    </row>
    <row r="62" spans="1:2" x14ac:dyDescent="0.25">
      <c r="A62" s="350" t="s">
        <v>96</v>
      </c>
      <c r="B62" s="65">
        <v>2939.6</v>
      </c>
    </row>
    <row r="63" spans="1:2" x14ac:dyDescent="0.25">
      <c r="A63" s="350" t="s">
        <v>94</v>
      </c>
      <c r="B63" s="65">
        <v>384.49</v>
      </c>
    </row>
    <row r="64" spans="1:2" x14ac:dyDescent="0.25">
      <c r="A64" s="198"/>
      <c r="B64" s="65"/>
    </row>
    <row r="65" spans="1:2" x14ac:dyDescent="0.25">
      <c r="A65" s="25" t="s">
        <v>25</v>
      </c>
      <c r="B65" s="45">
        <f>B7+B10+B13-B14</f>
        <v>124530.27999999991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40" workbookViewId="0">
      <selection activeCell="A49" sqref="A49:B49"/>
    </sheetView>
  </sheetViews>
  <sheetFormatPr defaultColWidth="8.88671875" defaultRowHeight="13.8" x14ac:dyDescent="0.25"/>
  <cols>
    <col min="1" max="1" width="59.6640625" style="46" customWidth="1"/>
    <col min="2" max="2" width="12.33203125" style="46" customWidth="1"/>
    <col min="3" max="3" width="30.21875" style="46" customWidth="1"/>
    <col min="4" max="4" width="8.88671875" style="55"/>
    <col min="5" max="16384" width="8.88671875" style="46"/>
  </cols>
  <sheetData>
    <row r="1" spans="1:4" x14ac:dyDescent="0.25">
      <c r="A1" s="38" t="s">
        <v>14</v>
      </c>
      <c r="B1" s="41"/>
    </row>
    <row r="2" spans="1:4" x14ac:dyDescent="0.25">
      <c r="A2" s="38" t="s">
        <v>15</v>
      </c>
      <c r="B2" s="41"/>
    </row>
    <row r="3" spans="1:4" x14ac:dyDescent="0.25">
      <c r="A3" s="38" t="s">
        <v>89</v>
      </c>
      <c r="B3" s="41"/>
    </row>
    <row r="4" spans="1:4" x14ac:dyDescent="0.25">
      <c r="A4" s="41" t="s">
        <v>195</v>
      </c>
      <c r="B4" s="41"/>
    </row>
    <row r="5" spans="1:4" x14ac:dyDescent="0.25">
      <c r="A5" s="19" t="s">
        <v>73</v>
      </c>
      <c r="B5" s="56"/>
    </row>
    <row r="6" spans="1:4" x14ac:dyDescent="0.25">
      <c r="A6" s="21" t="s">
        <v>17</v>
      </c>
      <c r="B6" s="22">
        <v>49871</v>
      </c>
    </row>
    <row r="7" spans="1:4" x14ac:dyDescent="0.25">
      <c r="A7" s="21" t="s">
        <v>18</v>
      </c>
      <c r="B7" s="22">
        <v>212509</v>
      </c>
    </row>
    <row r="8" spans="1:4" x14ac:dyDescent="0.25">
      <c r="A8" s="23" t="s">
        <v>28</v>
      </c>
      <c r="B8" s="22"/>
    </row>
    <row r="9" spans="1:4" x14ac:dyDescent="0.25">
      <c r="A9" s="21" t="s">
        <v>20</v>
      </c>
      <c r="B9" s="22">
        <v>896467</v>
      </c>
    </row>
    <row r="10" spans="1:4" x14ac:dyDescent="0.25">
      <c r="A10" s="21" t="s">
        <v>21</v>
      </c>
      <c r="B10" s="22">
        <v>879834</v>
      </c>
    </row>
    <row r="11" spans="1:4" x14ac:dyDescent="0.25">
      <c r="A11" s="21" t="s">
        <v>111</v>
      </c>
      <c r="B11" s="22">
        <f>B6+B9-B10</f>
        <v>66504</v>
      </c>
      <c r="C11" s="352"/>
      <c r="D11" s="353"/>
    </row>
    <row r="12" spans="1:4" x14ac:dyDescent="0.25">
      <c r="A12" s="21" t="s">
        <v>23</v>
      </c>
      <c r="B12" s="24">
        <f>B10/B9</f>
        <v>0.98144605434444321</v>
      </c>
      <c r="C12" s="352"/>
      <c r="D12" s="353"/>
    </row>
    <row r="13" spans="1:4" x14ac:dyDescent="0.25">
      <c r="A13" s="21" t="s">
        <v>131</v>
      </c>
      <c r="B13" s="22">
        <v>6305</v>
      </c>
      <c r="C13" s="352"/>
      <c r="D13" s="353"/>
    </row>
    <row r="14" spans="1:4" x14ac:dyDescent="0.25">
      <c r="A14" s="42" t="s">
        <v>29</v>
      </c>
      <c r="B14" s="261">
        <f>SUM(B15:B62)</f>
        <v>868614.89999999967</v>
      </c>
      <c r="C14" s="352"/>
      <c r="D14" s="353"/>
    </row>
    <row r="15" spans="1:4" x14ac:dyDescent="0.25">
      <c r="A15" s="178" t="s">
        <v>144</v>
      </c>
      <c r="B15" s="66">
        <v>14133.78</v>
      </c>
      <c r="C15" s="352"/>
      <c r="D15" s="353"/>
    </row>
    <row r="16" spans="1:4" x14ac:dyDescent="0.25">
      <c r="A16" s="178" t="s">
        <v>6</v>
      </c>
      <c r="B16" s="66">
        <v>69474.179999999993</v>
      </c>
      <c r="C16" s="352"/>
      <c r="D16" s="353"/>
    </row>
    <row r="17" spans="1:4" x14ac:dyDescent="0.25">
      <c r="A17" s="167" t="s">
        <v>129</v>
      </c>
      <c r="B17" s="66"/>
      <c r="C17" s="352"/>
      <c r="D17" s="353"/>
    </row>
    <row r="18" spans="1:4" x14ac:dyDescent="0.25">
      <c r="A18" s="178" t="s">
        <v>12</v>
      </c>
      <c r="B18" s="66">
        <v>23909</v>
      </c>
      <c r="C18" s="352"/>
      <c r="D18" s="353"/>
    </row>
    <row r="19" spans="1:4" x14ac:dyDescent="0.25">
      <c r="A19" s="178" t="s">
        <v>100</v>
      </c>
      <c r="B19" s="66">
        <v>230402</v>
      </c>
      <c r="C19" s="352"/>
      <c r="D19" s="353"/>
    </row>
    <row r="20" spans="1:4" x14ac:dyDescent="0.25">
      <c r="A20" s="178" t="s">
        <v>93</v>
      </c>
      <c r="B20" s="67">
        <v>27958</v>
      </c>
      <c r="C20" s="352"/>
      <c r="D20" s="353"/>
    </row>
    <row r="21" spans="1:4" x14ac:dyDescent="0.25">
      <c r="A21" s="113" t="s">
        <v>171</v>
      </c>
      <c r="B21" s="66">
        <v>4285</v>
      </c>
      <c r="C21" s="352"/>
      <c r="D21" s="353"/>
    </row>
    <row r="22" spans="1:4" x14ac:dyDescent="0.25">
      <c r="A22" s="181" t="s">
        <v>134</v>
      </c>
      <c r="B22" s="66"/>
      <c r="C22" s="352"/>
      <c r="D22" s="353"/>
    </row>
    <row r="23" spans="1:4" x14ac:dyDescent="0.25">
      <c r="A23" s="351" t="s">
        <v>199</v>
      </c>
      <c r="B23" s="66">
        <v>15226.92</v>
      </c>
      <c r="C23" s="352"/>
      <c r="D23" s="353"/>
    </row>
    <row r="24" spans="1:4" x14ac:dyDescent="0.25">
      <c r="A24" s="351" t="s">
        <v>3</v>
      </c>
      <c r="B24" s="66">
        <v>3965.38</v>
      </c>
      <c r="C24" s="352"/>
      <c r="D24" s="353"/>
    </row>
    <row r="25" spans="1:4" x14ac:dyDescent="0.25">
      <c r="A25" s="351" t="s">
        <v>5</v>
      </c>
      <c r="B25" s="66">
        <v>1275.73</v>
      </c>
    </row>
    <row r="26" spans="1:4" x14ac:dyDescent="0.25">
      <c r="A26" s="351" t="s">
        <v>99</v>
      </c>
      <c r="B26" s="66">
        <v>2578.5100000000002</v>
      </c>
    </row>
    <row r="27" spans="1:4" x14ac:dyDescent="0.25">
      <c r="A27" s="351" t="s">
        <v>142</v>
      </c>
      <c r="B27" s="66">
        <v>53583.01</v>
      </c>
    </row>
    <row r="28" spans="1:4" x14ac:dyDescent="0.25">
      <c r="A28" s="351" t="s">
        <v>8</v>
      </c>
      <c r="B28" s="66">
        <v>2972</v>
      </c>
    </row>
    <row r="29" spans="1:4" x14ac:dyDescent="0.25">
      <c r="A29" s="351" t="s">
        <v>117</v>
      </c>
      <c r="B29" s="66">
        <v>78543.67</v>
      </c>
    </row>
    <row r="30" spans="1:4" x14ac:dyDescent="0.25">
      <c r="A30" s="351" t="s">
        <v>118</v>
      </c>
      <c r="B30" s="66">
        <v>101653.34</v>
      </c>
    </row>
    <row r="31" spans="1:4" x14ac:dyDescent="0.25">
      <c r="A31" s="351" t="s">
        <v>102</v>
      </c>
      <c r="B31" s="66">
        <v>4978.3599999999997</v>
      </c>
    </row>
    <row r="32" spans="1:4" x14ac:dyDescent="0.25">
      <c r="A32" s="351" t="s">
        <v>151</v>
      </c>
      <c r="B32" s="66">
        <v>49.11</v>
      </c>
    </row>
    <row r="33" spans="1:2" x14ac:dyDescent="0.25">
      <c r="A33" s="167" t="s">
        <v>128</v>
      </c>
      <c r="B33" s="66"/>
    </row>
    <row r="34" spans="1:2" x14ac:dyDescent="0.25">
      <c r="A34" s="351" t="s">
        <v>112</v>
      </c>
      <c r="B34" s="66">
        <v>42863.88</v>
      </c>
    </row>
    <row r="35" spans="1:2" x14ac:dyDescent="0.25">
      <c r="A35" s="351" t="s">
        <v>1</v>
      </c>
      <c r="B35" s="66">
        <v>1664.25</v>
      </c>
    </row>
    <row r="36" spans="1:2" x14ac:dyDescent="0.25">
      <c r="A36" s="351" t="s">
        <v>141</v>
      </c>
      <c r="B36" s="66">
        <v>12.42</v>
      </c>
    </row>
    <row r="37" spans="1:2" x14ac:dyDescent="0.25">
      <c r="A37" s="351" t="s">
        <v>140</v>
      </c>
      <c r="B37" s="66">
        <v>295.48</v>
      </c>
    </row>
    <row r="38" spans="1:2" x14ac:dyDescent="0.25">
      <c r="A38" s="351" t="s">
        <v>188</v>
      </c>
      <c r="B38" s="66">
        <v>2500</v>
      </c>
    </row>
    <row r="39" spans="1:2" x14ac:dyDescent="0.25">
      <c r="A39" s="351" t="s">
        <v>113</v>
      </c>
      <c r="B39" s="66">
        <v>105.94</v>
      </c>
    </row>
    <row r="40" spans="1:2" x14ac:dyDescent="0.25">
      <c r="A40" s="351" t="s">
        <v>110</v>
      </c>
      <c r="B40" s="66">
        <v>1735.83</v>
      </c>
    </row>
    <row r="41" spans="1:2" x14ac:dyDescent="0.25">
      <c r="A41" s="351" t="s">
        <v>132</v>
      </c>
      <c r="B41" s="66">
        <v>738.57</v>
      </c>
    </row>
    <row r="42" spans="1:2" x14ac:dyDescent="0.25">
      <c r="A42" s="351" t="s">
        <v>157</v>
      </c>
      <c r="B42" s="66">
        <v>302.23</v>
      </c>
    </row>
    <row r="43" spans="1:2" x14ac:dyDescent="0.25">
      <c r="A43" s="351" t="s">
        <v>121</v>
      </c>
      <c r="B43" s="66">
        <v>6340.56</v>
      </c>
    </row>
    <row r="44" spans="1:2" x14ac:dyDescent="0.25">
      <c r="A44" s="351" t="s">
        <v>143</v>
      </c>
      <c r="B44" s="66">
        <v>30027.65</v>
      </c>
    </row>
    <row r="45" spans="1:2" x14ac:dyDescent="0.25">
      <c r="A45" s="351" t="s">
        <v>7</v>
      </c>
      <c r="B45" s="66">
        <v>48235.35</v>
      </c>
    </row>
    <row r="46" spans="1:2" x14ac:dyDescent="0.25">
      <c r="A46" s="351" t="s">
        <v>206</v>
      </c>
      <c r="B46" s="66">
        <v>58.8</v>
      </c>
    </row>
    <row r="47" spans="1:2" x14ac:dyDescent="0.25">
      <c r="A47" s="351" t="s">
        <v>101</v>
      </c>
      <c r="B47" s="66">
        <v>2544.1799999999998</v>
      </c>
    </row>
    <row r="48" spans="1:2" x14ac:dyDescent="0.25">
      <c r="A48" s="351" t="s">
        <v>146</v>
      </c>
      <c r="B48" s="66">
        <v>138.69</v>
      </c>
    </row>
    <row r="49" spans="1:2" x14ac:dyDescent="0.25">
      <c r="A49" s="351" t="s">
        <v>147</v>
      </c>
      <c r="B49" s="66">
        <v>2964</v>
      </c>
    </row>
    <row r="50" spans="1:2" x14ac:dyDescent="0.25">
      <c r="A50" s="351" t="s">
        <v>104</v>
      </c>
      <c r="B50" s="66">
        <v>1315.96</v>
      </c>
    </row>
    <row r="51" spans="1:2" x14ac:dyDescent="0.25">
      <c r="A51" s="351" t="s">
        <v>138</v>
      </c>
      <c r="B51" s="66">
        <v>1518.19</v>
      </c>
    </row>
    <row r="52" spans="1:2" x14ac:dyDescent="0.25">
      <c r="A52" s="351" t="s">
        <v>49</v>
      </c>
      <c r="B52" s="66">
        <v>194.97</v>
      </c>
    </row>
    <row r="53" spans="1:2" x14ac:dyDescent="0.25">
      <c r="A53" s="351" t="s">
        <v>105</v>
      </c>
      <c r="B53" s="66">
        <v>678.18</v>
      </c>
    </row>
    <row r="54" spans="1:2" x14ac:dyDescent="0.25">
      <c r="A54" s="351" t="s">
        <v>114</v>
      </c>
      <c r="B54" s="66">
        <v>10727.09</v>
      </c>
    </row>
    <row r="55" spans="1:2" x14ac:dyDescent="0.25">
      <c r="A55" s="351" t="s">
        <v>115</v>
      </c>
      <c r="B55" s="66">
        <v>21536.97</v>
      </c>
    </row>
    <row r="56" spans="1:2" x14ac:dyDescent="0.25">
      <c r="A56" s="351" t="s">
        <v>32</v>
      </c>
      <c r="B56" s="66">
        <v>221.44</v>
      </c>
    </row>
    <row r="57" spans="1:2" x14ac:dyDescent="0.25">
      <c r="A57" s="351" t="s">
        <v>95</v>
      </c>
      <c r="B57" s="66">
        <v>452.67</v>
      </c>
    </row>
    <row r="58" spans="1:2" x14ac:dyDescent="0.25">
      <c r="A58" s="351" t="s">
        <v>36</v>
      </c>
      <c r="B58" s="66">
        <v>12000</v>
      </c>
    </row>
    <row r="59" spans="1:2" x14ac:dyDescent="0.25">
      <c r="A59" s="351" t="s">
        <v>116</v>
      </c>
      <c r="B59" s="66">
        <v>6185.35</v>
      </c>
    </row>
    <row r="60" spans="1:2" x14ac:dyDescent="0.25">
      <c r="A60" s="351" t="s">
        <v>203</v>
      </c>
      <c r="B60" s="66">
        <v>18500</v>
      </c>
    </row>
    <row r="61" spans="1:2" x14ac:dyDescent="0.25">
      <c r="A61" s="351" t="s">
        <v>13</v>
      </c>
      <c r="B61" s="66">
        <v>19768.259999999998</v>
      </c>
    </row>
    <row r="62" spans="1:2" x14ac:dyDescent="0.25">
      <c r="A62" s="199"/>
      <c r="B62" s="66"/>
    </row>
    <row r="63" spans="1:2" x14ac:dyDescent="0.25">
      <c r="A63" s="25" t="s">
        <v>25</v>
      </c>
      <c r="B63" s="45">
        <f>B7+B10+B13-B14</f>
        <v>230033.10000000033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>
      <selection activeCell="D12" sqref="D12"/>
    </sheetView>
  </sheetViews>
  <sheetFormatPr defaultColWidth="8.88671875" defaultRowHeight="13.8" x14ac:dyDescent="0.25"/>
  <cols>
    <col min="1" max="1" width="54.6640625" style="46" customWidth="1"/>
    <col min="2" max="2" width="13.88671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74</v>
      </c>
      <c r="B5" s="56"/>
    </row>
    <row r="6" spans="1:2" x14ac:dyDescent="0.25">
      <c r="A6" s="21" t="s">
        <v>17</v>
      </c>
      <c r="B6" s="22">
        <v>93339</v>
      </c>
    </row>
    <row r="7" spans="1:2" x14ac:dyDescent="0.25">
      <c r="A7" s="21" t="s">
        <v>18</v>
      </c>
      <c r="B7" s="22">
        <v>-22342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905718</v>
      </c>
    </row>
    <row r="10" spans="1:2" x14ac:dyDescent="0.25">
      <c r="A10" s="21" t="s">
        <v>21</v>
      </c>
      <c r="B10" s="22">
        <v>926101</v>
      </c>
    </row>
    <row r="11" spans="1:2" x14ac:dyDescent="0.25">
      <c r="A11" s="21" t="s">
        <v>111</v>
      </c>
      <c r="B11" s="22">
        <f>B6+B9-B10</f>
        <v>72956</v>
      </c>
    </row>
    <row r="12" spans="1:2" x14ac:dyDescent="0.25">
      <c r="A12" s="21" t="s">
        <v>23</v>
      </c>
      <c r="B12" s="24">
        <f>B10/B9</f>
        <v>1.0225047972989385</v>
      </c>
    </row>
    <row r="13" spans="1:2" x14ac:dyDescent="0.25">
      <c r="A13" s="21" t="s">
        <v>131</v>
      </c>
      <c r="B13" s="22">
        <v>4204</v>
      </c>
    </row>
    <row r="14" spans="1:2" x14ac:dyDescent="0.25">
      <c r="A14" s="42" t="s">
        <v>29</v>
      </c>
      <c r="B14" s="261">
        <f>SUM(B15:B62)</f>
        <v>835302.45999999973</v>
      </c>
    </row>
    <row r="15" spans="1:2" x14ac:dyDescent="0.25">
      <c r="A15" s="178" t="s">
        <v>144</v>
      </c>
      <c r="B15" s="144">
        <v>11986.44</v>
      </c>
    </row>
    <row r="16" spans="1:2" x14ac:dyDescent="0.25">
      <c r="A16" s="178" t="s">
        <v>6</v>
      </c>
      <c r="B16" s="144">
        <v>39069.29</v>
      </c>
    </row>
    <row r="17" spans="1:2" x14ac:dyDescent="0.25">
      <c r="A17" s="167" t="s">
        <v>129</v>
      </c>
      <c r="B17" s="144"/>
    </row>
    <row r="18" spans="1:2" x14ac:dyDescent="0.25">
      <c r="A18" s="178" t="s">
        <v>12</v>
      </c>
      <c r="B18" s="144">
        <v>25205</v>
      </c>
    </row>
    <row r="19" spans="1:2" x14ac:dyDescent="0.25">
      <c r="A19" s="178" t="s">
        <v>100</v>
      </c>
      <c r="B19" s="144">
        <v>233970</v>
      </c>
    </row>
    <row r="20" spans="1:2" x14ac:dyDescent="0.25">
      <c r="A20" s="178" t="s">
        <v>93</v>
      </c>
      <c r="B20" s="144">
        <v>28029</v>
      </c>
    </row>
    <row r="21" spans="1:2" x14ac:dyDescent="0.25">
      <c r="A21" s="113" t="s">
        <v>171</v>
      </c>
      <c r="B21" s="144">
        <v>4511</v>
      </c>
    </row>
    <row r="22" spans="1:2" x14ac:dyDescent="0.25">
      <c r="A22" s="181" t="s">
        <v>134</v>
      </c>
      <c r="B22" s="144"/>
    </row>
    <row r="23" spans="1:2" x14ac:dyDescent="0.25">
      <c r="A23" s="354" t="s">
        <v>2</v>
      </c>
      <c r="B23" s="144">
        <v>827.73</v>
      </c>
    </row>
    <row r="24" spans="1:2" x14ac:dyDescent="0.25">
      <c r="A24" s="354" t="s">
        <v>199</v>
      </c>
      <c r="B24" s="144">
        <v>16052.1</v>
      </c>
    </row>
    <row r="25" spans="1:2" x14ac:dyDescent="0.25">
      <c r="A25" s="354" t="s">
        <v>3</v>
      </c>
      <c r="B25" s="144">
        <v>525.13</v>
      </c>
    </row>
    <row r="26" spans="1:2" x14ac:dyDescent="0.25">
      <c r="A26" s="354" t="s">
        <v>140</v>
      </c>
      <c r="B26" s="144">
        <v>590.91</v>
      </c>
    </row>
    <row r="27" spans="1:2" x14ac:dyDescent="0.25">
      <c r="A27" s="354" t="s">
        <v>5</v>
      </c>
      <c r="B27" s="144">
        <v>345</v>
      </c>
    </row>
    <row r="28" spans="1:2" x14ac:dyDescent="0.25">
      <c r="A28" s="354" t="s">
        <v>99</v>
      </c>
      <c r="B28" s="144">
        <v>2773.66</v>
      </c>
    </row>
    <row r="29" spans="1:2" x14ac:dyDescent="0.25">
      <c r="A29" s="354" t="s">
        <v>142</v>
      </c>
      <c r="B29" s="144">
        <v>55572.4</v>
      </c>
    </row>
    <row r="30" spans="1:2" x14ac:dyDescent="0.25">
      <c r="A30" s="354" t="s">
        <v>8</v>
      </c>
      <c r="B30" s="144">
        <v>3480.25</v>
      </c>
    </row>
    <row r="31" spans="1:2" x14ac:dyDescent="0.25">
      <c r="A31" s="354" t="s">
        <v>27</v>
      </c>
      <c r="B31" s="144">
        <v>702.52</v>
      </c>
    </row>
    <row r="32" spans="1:2" x14ac:dyDescent="0.25">
      <c r="A32" s="354" t="s">
        <v>117</v>
      </c>
      <c r="B32" s="144">
        <v>66830.47</v>
      </c>
    </row>
    <row r="33" spans="1:2" x14ac:dyDescent="0.25">
      <c r="A33" s="354" t="s">
        <v>118</v>
      </c>
      <c r="B33" s="144">
        <v>119859.99</v>
      </c>
    </row>
    <row r="34" spans="1:2" x14ac:dyDescent="0.25">
      <c r="A34" s="354" t="s">
        <v>102</v>
      </c>
      <c r="B34" s="144">
        <v>6279</v>
      </c>
    </row>
    <row r="35" spans="1:2" x14ac:dyDescent="0.25">
      <c r="A35" s="167" t="s">
        <v>128</v>
      </c>
      <c r="B35" s="144"/>
    </row>
    <row r="36" spans="1:2" x14ac:dyDescent="0.25">
      <c r="A36" s="354" t="s">
        <v>112</v>
      </c>
      <c r="B36" s="144">
        <v>43299.23</v>
      </c>
    </row>
    <row r="37" spans="1:2" x14ac:dyDescent="0.25">
      <c r="A37" s="354" t="s">
        <v>141</v>
      </c>
      <c r="B37" s="144">
        <v>15</v>
      </c>
    </row>
    <row r="38" spans="1:2" x14ac:dyDescent="0.25">
      <c r="A38" s="354" t="s">
        <v>4</v>
      </c>
      <c r="B38" s="144">
        <v>6130.95</v>
      </c>
    </row>
    <row r="39" spans="1:2" x14ac:dyDescent="0.25">
      <c r="A39" s="354" t="s">
        <v>110</v>
      </c>
      <c r="B39" s="144">
        <v>4211.88</v>
      </c>
    </row>
    <row r="40" spans="1:2" x14ac:dyDescent="0.25">
      <c r="A40" s="354" t="s">
        <v>157</v>
      </c>
      <c r="B40" s="144">
        <v>432.67</v>
      </c>
    </row>
    <row r="41" spans="1:2" x14ac:dyDescent="0.25">
      <c r="A41" s="354" t="s">
        <v>145</v>
      </c>
      <c r="B41" s="144">
        <v>361.6</v>
      </c>
    </row>
    <row r="42" spans="1:2" x14ac:dyDescent="0.25">
      <c r="A42" s="354" t="s">
        <v>143</v>
      </c>
      <c r="B42" s="144">
        <v>31465.439999999999</v>
      </c>
    </row>
    <row r="43" spans="1:2" x14ac:dyDescent="0.25">
      <c r="A43" s="354" t="s">
        <v>7</v>
      </c>
      <c r="B43" s="144">
        <v>49011.76</v>
      </c>
    </row>
    <row r="44" spans="1:2" x14ac:dyDescent="0.25">
      <c r="A44" s="354" t="s">
        <v>206</v>
      </c>
      <c r="B44" s="144">
        <v>55.27</v>
      </c>
    </row>
    <row r="45" spans="1:2" x14ac:dyDescent="0.25">
      <c r="A45" s="354" t="s">
        <v>146</v>
      </c>
      <c r="B45" s="144">
        <v>462.02</v>
      </c>
    </row>
    <row r="46" spans="1:2" x14ac:dyDescent="0.25">
      <c r="A46" s="354" t="s">
        <v>147</v>
      </c>
      <c r="B46" s="144">
        <v>4868</v>
      </c>
    </row>
    <row r="47" spans="1:2" x14ac:dyDescent="0.25">
      <c r="A47" s="354" t="s">
        <v>104</v>
      </c>
      <c r="B47" s="144">
        <v>528.26</v>
      </c>
    </row>
    <row r="48" spans="1:2" x14ac:dyDescent="0.25">
      <c r="A48" s="354" t="s">
        <v>101</v>
      </c>
      <c r="B48" s="144">
        <v>2582.21</v>
      </c>
    </row>
    <row r="49" spans="1:2" x14ac:dyDescent="0.25">
      <c r="A49" s="354" t="s">
        <v>120</v>
      </c>
      <c r="B49" s="144">
        <v>2300</v>
      </c>
    </row>
    <row r="50" spans="1:2" x14ac:dyDescent="0.25">
      <c r="A50" s="354" t="s">
        <v>105</v>
      </c>
      <c r="B50" s="144">
        <v>632.95000000000005</v>
      </c>
    </row>
    <row r="51" spans="1:2" x14ac:dyDescent="0.25">
      <c r="A51" s="354" t="s">
        <v>30</v>
      </c>
      <c r="B51" s="144">
        <v>339.09</v>
      </c>
    </row>
    <row r="52" spans="1:2" x14ac:dyDescent="0.25">
      <c r="A52" s="354" t="s">
        <v>114</v>
      </c>
      <c r="B52" s="144">
        <v>11900.97</v>
      </c>
    </row>
    <row r="53" spans="1:2" x14ac:dyDescent="0.25">
      <c r="A53" s="354" t="s">
        <v>115</v>
      </c>
      <c r="B53" s="144">
        <v>3649.26</v>
      </c>
    </row>
    <row r="54" spans="1:2" x14ac:dyDescent="0.25">
      <c r="A54" s="354" t="s">
        <v>10</v>
      </c>
      <c r="B54" s="144">
        <v>264.13</v>
      </c>
    </row>
    <row r="55" spans="1:2" x14ac:dyDescent="0.25">
      <c r="A55" s="354" t="s">
        <v>192</v>
      </c>
      <c r="B55" s="144">
        <v>295.43</v>
      </c>
    </row>
    <row r="56" spans="1:2" x14ac:dyDescent="0.25">
      <c r="A56" s="354" t="s">
        <v>36</v>
      </c>
      <c r="B56" s="144">
        <v>12000</v>
      </c>
    </row>
    <row r="57" spans="1:2" x14ac:dyDescent="0.25">
      <c r="A57" s="354" t="s">
        <v>116</v>
      </c>
      <c r="B57" s="144">
        <v>6305.09</v>
      </c>
    </row>
    <row r="58" spans="1:2" x14ac:dyDescent="0.25">
      <c r="A58" s="354" t="s">
        <v>174</v>
      </c>
      <c r="B58" s="144">
        <v>829.23</v>
      </c>
    </row>
    <row r="59" spans="1:2" x14ac:dyDescent="0.25">
      <c r="A59" s="354" t="s">
        <v>234</v>
      </c>
      <c r="B59" s="144">
        <v>18500</v>
      </c>
    </row>
    <row r="60" spans="1:2" x14ac:dyDescent="0.25">
      <c r="A60" s="354" t="s">
        <v>139</v>
      </c>
      <c r="B60" s="144">
        <v>297.63</v>
      </c>
    </row>
    <row r="61" spans="1:2" x14ac:dyDescent="0.25">
      <c r="A61" s="354" t="s">
        <v>13</v>
      </c>
      <c r="B61" s="144">
        <v>17848.560000000001</v>
      </c>
    </row>
    <row r="62" spans="1:2" x14ac:dyDescent="0.25">
      <c r="A62" s="354" t="s">
        <v>113</v>
      </c>
      <c r="B62" s="144">
        <v>105.94</v>
      </c>
    </row>
    <row r="63" spans="1:2" x14ac:dyDescent="0.25">
      <c r="A63" s="200"/>
      <c r="B63" s="144"/>
    </row>
    <row r="64" spans="1:2" x14ac:dyDescent="0.25">
      <c r="A64" s="25" t="s">
        <v>25</v>
      </c>
      <c r="B64" s="45">
        <f>B7+B10+B13-B14</f>
        <v>72660.54000000027</v>
      </c>
    </row>
  </sheetData>
  <pageMargins left="0.70866141732283472" right="0.70866141732283472" top="0" bottom="0.15748031496062992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A57" sqref="A57"/>
    </sheetView>
  </sheetViews>
  <sheetFormatPr defaultRowHeight="13.8" x14ac:dyDescent="0.25"/>
  <cols>
    <col min="1" max="1" width="63.109375" style="46" customWidth="1"/>
    <col min="2" max="2" width="13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89</v>
      </c>
      <c r="B3" s="41"/>
    </row>
    <row r="4" spans="1:2" x14ac:dyDescent="0.25">
      <c r="A4" s="41" t="s">
        <v>196</v>
      </c>
      <c r="B4" s="41"/>
    </row>
    <row r="5" spans="1:2" x14ac:dyDescent="0.25">
      <c r="A5" s="19" t="s">
        <v>75</v>
      </c>
      <c r="B5" s="56"/>
    </row>
    <row r="6" spans="1:2" x14ac:dyDescent="0.25">
      <c r="A6" s="21" t="s">
        <v>17</v>
      </c>
      <c r="B6" s="22">
        <v>44268</v>
      </c>
    </row>
    <row r="7" spans="1:2" x14ac:dyDescent="0.25">
      <c r="A7" s="21" t="s">
        <v>18</v>
      </c>
      <c r="B7" s="22">
        <v>81165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432142</v>
      </c>
    </row>
    <row r="10" spans="1:2" x14ac:dyDescent="0.25">
      <c r="A10" s="21" t="s">
        <v>21</v>
      </c>
      <c r="B10" s="22">
        <v>439325</v>
      </c>
    </row>
    <row r="11" spans="1:2" x14ac:dyDescent="0.25">
      <c r="A11" s="21" t="s">
        <v>111</v>
      </c>
      <c r="B11" s="22">
        <f>B6+B9-B10</f>
        <v>37085</v>
      </c>
    </row>
    <row r="12" spans="1:2" x14ac:dyDescent="0.25">
      <c r="A12" s="21" t="s">
        <v>23</v>
      </c>
      <c r="B12" s="24">
        <f>B10/B9</f>
        <v>1.0166218511507792</v>
      </c>
    </row>
    <row r="13" spans="1:2" x14ac:dyDescent="0.25">
      <c r="A13" s="21" t="s">
        <v>131</v>
      </c>
      <c r="B13" s="22">
        <v>4204</v>
      </c>
    </row>
    <row r="14" spans="1:2" x14ac:dyDescent="0.25">
      <c r="A14" s="42" t="s">
        <v>29</v>
      </c>
      <c r="B14" s="261">
        <f>SUM(B15:B59)</f>
        <v>441821.13000000006</v>
      </c>
    </row>
    <row r="15" spans="1:2" x14ac:dyDescent="0.25">
      <c r="A15" s="178" t="s">
        <v>144</v>
      </c>
      <c r="B15" s="68">
        <v>4728.6000000000004</v>
      </c>
    </row>
    <row r="16" spans="1:2" x14ac:dyDescent="0.25">
      <c r="A16" s="178" t="s">
        <v>6</v>
      </c>
      <c r="B16" s="68">
        <v>25692.53</v>
      </c>
    </row>
    <row r="17" spans="1:2" x14ac:dyDescent="0.25">
      <c r="A17" s="167" t="s">
        <v>129</v>
      </c>
      <c r="B17" s="68"/>
    </row>
    <row r="18" spans="1:2" x14ac:dyDescent="0.25">
      <c r="A18" s="178" t="s">
        <v>12</v>
      </c>
      <c r="B18" s="68">
        <v>12049</v>
      </c>
    </row>
    <row r="19" spans="1:2" x14ac:dyDescent="0.25">
      <c r="A19" s="178" t="s">
        <v>100</v>
      </c>
      <c r="B19" s="68">
        <v>111602</v>
      </c>
    </row>
    <row r="20" spans="1:2" x14ac:dyDescent="0.25">
      <c r="A20" s="178" t="s">
        <v>93</v>
      </c>
      <c r="B20" s="69">
        <v>13606</v>
      </c>
    </row>
    <row r="21" spans="1:2" x14ac:dyDescent="0.25">
      <c r="A21" s="113" t="s">
        <v>171</v>
      </c>
      <c r="B21" s="68">
        <v>2140</v>
      </c>
    </row>
    <row r="22" spans="1:2" x14ac:dyDescent="0.25">
      <c r="A22" s="181" t="s">
        <v>134</v>
      </c>
      <c r="B22" s="68"/>
    </row>
    <row r="23" spans="1:2" x14ac:dyDescent="0.25">
      <c r="A23" s="355" t="s">
        <v>199</v>
      </c>
      <c r="B23" s="68">
        <v>7768.58</v>
      </c>
    </row>
    <row r="24" spans="1:2" x14ac:dyDescent="0.25">
      <c r="A24" s="355" t="s">
        <v>3</v>
      </c>
      <c r="B24" s="68">
        <v>3883.94</v>
      </c>
    </row>
    <row r="25" spans="1:2" x14ac:dyDescent="0.25">
      <c r="A25" s="355" t="s">
        <v>5</v>
      </c>
      <c r="B25" s="68">
        <v>1335.62</v>
      </c>
    </row>
    <row r="26" spans="1:2" x14ac:dyDescent="0.25">
      <c r="A26" s="355" t="s">
        <v>99</v>
      </c>
      <c r="B26" s="68">
        <v>1469.31</v>
      </c>
    </row>
    <row r="27" spans="1:2" x14ac:dyDescent="0.25">
      <c r="A27" s="355" t="s">
        <v>142</v>
      </c>
      <c r="B27" s="68">
        <v>30773.18</v>
      </c>
    </row>
    <row r="28" spans="1:2" x14ac:dyDescent="0.25">
      <c r="A28" s="355" t="s">
        <v>8</v>
      </c>
      <c r="B28" s="68">
        <v>1183.58</v>
      </c>
    </row>
    <row r="29" spans="1:2" x14ac:dyDescent="0.25">
      <c r="A29" s="355" t="s">
        <v>151</v>
      </c>
      <c r="B29" s="68">
        <v>7680.64</v>
      </c>
    </row>
    <row r="30" spans="1:2" x14ac:dyDescent="0.25">
      <c r="A30" s="355" t="s">
        <v>117</v>
      </c>
      <c r="B30" s="68">
        <v>54609.5</v>
      </c>
    </row>
    <row r="31" spans="1:2" x14ac:dyDescent="0.25">
      <c r="A31" s="355" t="s">
        <v>118</v>
      </c>
      <c r="B31" s="68">
        <v>48893.68</v>
      </c>
    </row>
    <row r="32" spans="1:2" x14ac:dyDescent="0.25">
      <c r="A32" s="355" t="s">
        <v>102</v>
      </c>
      <c r="B32" s="68">
        <v>3401.15</v>
      </c>
    </row>
    <row r="33" spans="1:2" x14ac:dyDescent="0.25">
      <c r="A33" s="167" t="s">
        <v>128</v>
      </c>
      <c r="B33" s="68"/>
    </row>
    <row r="34" spans="1:2" x14ac:dyDescent="0.25">
      <c r="A34" s="355" t="s">
        <v>112</v>
      </c>
      <c r="B34" s="68">
        <v>20656.53</v>
      </c>
    </row>
    <row r="35" spans="1:2" x14ac:dyDescent="0.25">
      <c r="A35" s="355" t="s">
        <v>141</v>
      </c>
      <c r="B35" s="68">
        <v>80</v>
      </c>
    </row>
    <row r="36" spans="1:2" x14ac:dyDescent="0.25">
      <c r="A36" s="355" t="s">
        <v>140</v>
      </c>
      <c r="B36" s="68">
        <v>295.48</v>
      </c>
    </row>
    <row r="37" spans="1:2" x14ac:dyDescent="0.25">
      <c r="A37" s="355" t="s">
        <v>162</v>
      </c>
      <c r="B37" s="68">
        <v>863.21</v>
      </c>
    </row>
    <row r="38" spans="1:2" x14ac:dyDescent="0.25">
      <c r="A38" s="355" t="s">
        <v>113</v>
      </c>
      <c r="B38" s="68">
        <v>105.94</v>
      </c>
    </row>
    <row r="39" spans="1:2" x14ac:dyDescent="0.25">
      <c r="A39" s="355" t="s">
        <v>143</v>
      </c>
      <c r="B39" s="68">
        <v>17243.580000000002</v>
      </c>
    </row>
    <row r="40" spans="1:2" x14ac:dyDescent="0.25">
      <c r="A40" s="355" t="s">
        <v>7</v>
      </c>
      <c r="B40" s="68">
        <v>23202.15</v>
      </c>
    </row>
    <row r="41" spans="1:2" x14ac:dyDescent="0.25">
      <c r="A41" s="355" t="s">
        <v>206</v>
      </c>
      <c r="B41" s="68">
        <v>27.1</v>
      </c>
    </row>
    <row r="42" spans="1:2" x14ac:dyDescent="0.25">
      <c r="A42" s="355" t="s">
        <v>110</v>
      </c>
      <c r="B42" s="68">
        <v>1447.15</v>
      </c>
    </row>
    <row r="43" spans="1:2" x14ac:dyDescent="0.25">
      <c r="A43" s="355" t="s">
        <v>161</v>
      </c>
      <c r="B43" s="68">
        <v>695.14</v>
      </c>
    </row>
    <row r="44" spans="1:2" x14ac:dyDescent="0.25">
      <c r="A44" s="355" t="s">
        <v>157</v>
      </c>
      <c r="B44" s="68">
        <v>614.45000000000005</v>
      </c>
    </row>
    <row r="45" spans="1:2" x14ac:dyDescent="0.25">
      <c r="A45" s="355" t="s">
        <v>121</v>
      </c>
      <c r="B45" s="68">
        <v>5982.79</v>
      </c>
    </row>
    <row r="46" spans="1:2" x14ac:dyDescent="0.25">
      <c r="A46" s="355" t="s">
        <v>147</v>
      </c>
      <c r="B46" s="68">
        <v>2610</v>
      </c>
    </row>
    <row r="47" spans="1:2" x14ac:dyDescent="0.25">
      <c r="A47" s="355" t="s">
        <v>148</v>
      </c>
      <c r="B47" s="68">
        <v>368</v>
      </c>
    </row>
    <row r="48" spans="1:2" x14ac:dyDescent="0.25">
      <c r="A48" s="355" t="s">
        <v>101</v>
      </c>
      <c r="B48" s="68">
        <v>1217.69</v>
      </c>
    </row>
    <row r="49" spans="1:2" x14ac:dyDescent="0.25">
      <c r="A49" s="355" t="s">
        <v>138</v>
      </c>
      <c r="B49" s="68">
        <v>169.55</v>
      </c>
    </row>
    <row r="50" spans="1:2" x14ac:dyDescent="0.25">
      <c r="A50" s="355" t="s">
        <v>182</v>
      </c>
      <c r="B50" s="68">
        <v>10893.64</v>
      </c>
    </row>
    <row r="51" spans="1:2" x14ac:dyDescent="0.25">
      <c r="A51" s="355" t="s">
        <v>123</v>
      </c>
      <c r="B51" s="68">
        <v>502</v>
      </c>
    </row>
    <row r="52" spans="1:2" x14ac:dyDescent="0.25">
      <c r="A52" s="355" t="s">
        <v>30</v>
      </c>
      <c r="B52" s="68">
        <v>340.71</v>
      </c>
    </row>
    <row r="53" spans="1:2" x14ac:dyDescent="0.25">
      <c r="A53" s="355" t="s">
        <v>114</v>
      </c>
      <c r="B53" s="68">
        <v>8338.1200000000008</v>
      </c>
    </row>
    <row r="54" spans="1:2" x14ac:dyDescent="0.25">
      <c r="A54" s="355" t="s">
        <v>208</v>
      </c>
      <c r="B54" s="68">
        <v>500</v>
      </c>
    </row>
    <row r="55" spans="1:2" x14ac:dyDescent="0.25">
      <c r="A55" s="355" t="s">
        <v>185</v>
      </c>
      <c r="B55" s="68">
        <v>1082</v>
      </c>
    </row>
    <row r="56" spans="1:2" x14ac:dyDescent="0.25">
      <c r="A56" s="355" t="s">
        <v>116</v>
      </c>
      <c r="B56" s="68">
        <v>2986.03</v>
      </c>
    </row>
    <row r="57" spans="1:2" x14ac:dyDescent="0.25">
      <c r="A57" s="355" t="s">
        <v>13</v>
      </c>
      <c r="B57" s="68">
        <v>9763.56</v>
      </c>
    </row>
    <row r="58" spans="1:2" x14ac:dyDescent="0.25">
      <c r="A58" s="355" t="s">
        <v>103</v>
      </c>
      <c r="B58" s="68">
        <v>1019</v>
      </c>
    </row>
    <row r="59" spans="1:2" x14ac:dyDescent="0.25">
      <c r="A59" s="201"/>
      <c r="B59" s="68"/>
    </row>
    <row r="60" spans="1:2" x14ac:dyDescent="0.25">
      <c r="A60" s="25" t="s">
        <v>25</v>
      </c>
      <c r="B60" s="45">
        <f>B7+B10+B13-B14</f>
        <v>82872.869999999937</v>
      </c>
    </row>
    <row r="61" spans="1:2" x14ac:dyDescent="0.25">
      <c r="A61" s="356"/>
      <c r="B61" s="356"/>
    </row>
    <row r="62" spans="1:2" x14ac:dyDescent="0.25">
      <c r="A62" s="356"/>
      <c r="B62" s="356"/>
    </row>
    <row r="63" spans="1:2" x14ac:dyDescent="0.25">
      <c r="A63" s="356"/>
      <c r="B63" s="356"/>
    </row>
    <row r="64" spans="1:2" x14ac:dyDescent="0.25">
      <c r="A64" s="356"/>
      <c r="B64" s="356"/>
    </row>
    <row r="65" spans="1:2" x14ac:dyDescent="0.25">
      <c r="A65" s="356"/>
      <c r="B65" s="356"/>
    </row>
    <row r="66" spans="1:2" x14ac:dyDescent="0.25">
      <c r="A66" s="356"/>
      <c r="B66" s="356"/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25" workbookViewId="0">
      <selection activeCell="A39" sqref="A39:A40"/>
    </sheetView>
  </sheetViews>
  <sheetFormatPr defaultColWidth="8.88671875" defaultRowHeight="13.8" x14ac:dyDescent="0.25"/>
  <cols>
    <col min="1" max="1" width="57.6640625" style="46" customWidth="1"/>
    <col min="2" max="2" width="13.441406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76</v>
      </c>
      <c r="B5" s="56"/>
    </row>
    <row r="6" spans="1:2" x14ac:dyDescent="0.25">
      <c r="A6" s="21" t="s">
        <v>17</v>
      </c>
      <c r="B6" s="22">
        <v>25953</v>
      </c>
    </row>
    <row r="7" spans="1:2" x14ac:dyDescent="0.25">
      <c r="A7" s="21" t="s">
        <v>18</v>
      </c>
      <c r="B7" s="22">
        <v>216812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597829</v>
      </c>
    </row>
    <row r="10" spans="1:2" x14ac:dyDescent="0.25">
      <c r="A10" s="21" t="s">
        <v>21</v>
      </c>
      <c r="B10" s="22">
        <v>602180</v>
      </c>
    </row>
    <row r="11" spans="1:2" x14ac:dyDescent="0.25">
      <c r="A11" s="21" t="s">
        <v>111</v>
      </c>
      <c r="B11" s="22">
        <f>B6+B9-B10</f>
        <v>21602</v>
      </c>
    </row>
    <row r="12" spans="1:2" x14ac:dyDescent="0.25">
      <c r="A12" s="21" t="s">
        <v>23</v>
      </c>
      <c r="B12" s="24">
        <f>B10/B9</f>
        <v>1.0072780008999229</v>
      </c>
    </row>
    <row r="13" spans="1:2" x14ac:dyDescent="0.25">
      <c r="A13" s="21" t="s">
        <v>131</v>
      </c>
      <c r="B13" s="22">
        <v>4204</v>
      </c>
    </row>
    <row r="14" spans="1:2" x14ac:dyDescent="0.25">
      <c r="A14" s="25" t="s">
        <v>29</v>
      </c>
      <c r="B14" s="261">
        <f>SUM(B15:B52)</f>
        <v>672255.21999999986</v>
      </c>
    </row>
    <row r="15" spans="1:2" x14ac:dyDescent="0.25">
      <c r="A15" s="178" t="s">
        <v>144</v>
      </c>
      <c r="B15" s="70">
        <v>9354.36</v>
      </c>
    </row>
    <row r="16" spans="1:2" x14ac:dyDescent="0.25">
      <c r="A16" s="178" t="s">
        <v>6</v>
      </c>
      <c r="B16" s="70">
        <v>18559.349999999999</v>
      </c>
    </row>
    <row r="17" spans="1:2" x14ac:dyDescent="0.25">
      <c r="A17" s="167" t="s">
        <v>129</v>
      </c>
      <c r="B17" s="70"/>
    </row>
    <row r="18" spans="1:2" x14ac:dyDescent="0.25">
      <c r="A18" s="178" t="s">
        <v>12</v>
      </c>
      <c r="B18" s="70">
        <v>16513</v>
      </c>
    </row>
    <row r="19" spans="1:2" x14ac:dyDescent="0.25">
      <c r="A19" s="178" t="s">
        <v>100</v>
      </c>
      <c r="B19" s="70">
        <v>154116</v>
      </c>
    </row>
    <row r="20" spans="1:2" x14ac:dyDescent="0.25">
      <c r="A20" s="178" t="s">
        <v>93</v>
      </c>
      <c r="B20" s="71">
        <v>18622</v>
      </c>
    </row>
    <row r="21" spans="1:2" x14ac:dyDescent="0.25">
      <c r="A21" s="113" t="s">
        <v>171</v>
      </c>
      <c r="B21" s="70">
        <v>2933</v>
      </c>
    </row>
    <row r="22" spans="1:2" x14ac:dyDescent="0.25">
      <c r="A22" s="181" t="s">
        <v>134</v>
      </c>
      <c r="B22" s="70"/>
    </row>
    <row r="23" spans="1:2" x14ac:dyDescent="0.25">
      <c r="A23" s="72" t="s">
        <v>2</v>
      </c>
      <c r="B23" s="70">
        <v>446.96</v>
      </c>
    </row>
    <row r="24" spans="1:2" x14ac:dyDescent="0.25">
      <c r="A24" s="72" t="s">
        <v>199</v>
      </c>
      <c r="B24" s="70">
        <v>11831.46</v>
      </c>
    </row>
    <row r="25" spans="1:2" x14ac:dyDescent="0.25">
      <c r="A25" s="72" t="s">
        <v>3</v>
      </c>
      <c r="B25" s="70">
        <v>6104.02</v>
      </c>
    </row>
    <row r="26" spans="1:2" x14ac:dyDescent="0.25">
      <c r="A26" s="72" t="s">
        <v>5</v>
      </c>
      <c r="B26" s="70">
        <v>9033.15</v>
      </c>
    </row>
    <row r="27" spans="1:2" x14ac:dyDescent="0.25">
      <c r="A27" s="72" t="s">
        <v>99</v>
      </c>
      <c r="B27" s="70">
        <v>2198.79</v>
      </c>
    </row>
    <row r="28" spans="1:2" x14ac:dyDescent="0.25">
      <c r="A28" s="72" t="s">
        <v>142</v>
      </c>
      <c r="B28" s="70">
        <v>40331.07</v>
      </c>
    </row>
    <row r="29" spans="1:2" x14ac:dyDescent="0.25">
      <c r="A29" s="72" t="s">
        <v>27</v>
      </c>
      <c r="B29" s="70">
        <v>764.29</v>
      </c>
    </row>
    <row r="30" spans="1:2" x14ac:dyDescent="0.25">
      <c r="A30" s="72" t="s">
        <v>8</v>
      </c>
      <c r="B30" s="70">
        <v>3441.75</v>
      </c>
    </row>
    <row r="31" spans="1:2" x14ac:dyDescent="0.25">
      <c r="A31" s="72" t="s">
        <v>151</v>
      </c>
      <c r="B31" s="70">
        <v>300</v>
      </c>
    </row>
    <row r="32" spans="1:2" x14ac:dyDescent="0.25">
      <c r="A32" s="72" t="s">
        <v>117</v>
      </c>
      <c r="B32" s="70">
        <v>51906.57</v>
      </c>
    </row>
    <row r="33" spans="1:2" x14ac:dyDescent="0.25">
      <c r="A33" s="72" t="s">
        <v>118</v>
      </c>
      <c r="B33" s="70">
        <v>84623.92</v>
      </c>
    </row>
    <row r="34" spans="1:2" x14ac:dyDescent="0.25">
      <c r="A34" s="72" t="s">
        <v>102</v>
      </c>
      <c r="B34" s="70">
        <v>3363.75</v>
      </c>
    </row>
    <row r="35" spans="1:2" x14ac:dyDescent="0.25">
      <c r="A35" s="167" t="s">
        <v>128</v>
      </c>
      <c r="B35" s="70"/>
    </row>
    <row r="36" spans="1:2" x14ac:dyDescent="0.25">
      <c r="A36" s="72" t="s">
        <v>112</v>
      </c>
      <c r="B36" s="70">
        <v>28569.360000000001</v>
      </c>
    </row>
    <row r="37" spans="1:2" x14ac:dyDescent="0.25">
      <c r="A37" s="72" t="s">
        <v>141</v>
      </c>
      <c r="B37" s="70">
        <v>31</v>
      </c>
    </row>
    <row r="38" spans="1:2" x14ac:dyDescent="0.25">
      <c r="A38" s="72" t="s">
        <v>113</v>
      </c>
      <c r="B38" s="70">
        <v>105.94</v>
      </c>
    </row>
    <row r="39" spans="1:2" x14ac:dyDescent="0.25">
      <c r="A39" s="72" t="s">
        <v>110</v>
      </c>
      <c r="B39" s="70">
        <v>180.8</v>
      </c>
    </row>
    <row r="40" spans="1:2" x14ac:dyDescent="0.25">
      <c r="A40" s="72" t="s">
        <v>143</v>
      </c>
      <c r="B40" s="70">
        <v>23235.05</v>
      </c>
    </row>
    <row r="41" spans="1:2" x14ac:dyDescent="0.25">
      <c r="A41" s="72" t="s">
        <v>7</v>
      </c>
      <c r="B41" s="70">
        <v>32427.66</v>
      </c>
    </row>
    <row r="42" spans="1:2" x14ac:dyDescent="0.25">
      <c r="A42" s="72" t="s">
        <v>206</v>
      </c>
      <c r="B42" s="70">
        <v>37.75</v>
      </c>
    </row>
    <row r="43" spans="1:2" x14ac:dyDescent="0.25">
      <c r="A43" s="72" t="s">
        <v>147</v>
      </c>
      <c r="B43" s="70">
        <v>2728</v>
      </c>
    </row>
    <row r="44" spans="1:2" x14ac:dyDescent="0.25">
      <c r="A44" s="72" t="s">
        <v>101</v>
      </c>
      <c r="B44" s="70">
        <v>1737</v>
      </c>
    </row>
    <row r="45" spans="1:2" x14ac:dyDescent="0.25">
      <c r="A45" s="72" t="s">
        <v>9</v>
      </c>
      <c r="B45" s="70">
        <v>1307.17</v>
      </c>
    </row>
    <row r="46" spans="1:2" x14ac:dyDescent="0.25">
      <c r="A46" s="72" t="s">
        <v>115</v>
      </c>
      <c r="B46" s="70">
        <v>288.44</v>
      </c>
    </row>
    <row r="47" spans="1:2" x14ac:dyDescent="0.25">
      <c r="A47" s="72" t="s">
        <v>97</v>
      </c>
      <c r="B47" s="70">
        <v>34234.699999999997</v>
      </c>
    </row>
    <row r="48" spans="1:2" x14ac:dyDescent="0.25">
      <c r="A48" s="72" t="s">
        <v>95</v>
      </c>
      <c r="B48" s="70">
        <v>86570.62</v>
      </c>
    </row>
    <row r="49" spans="1:2" x14ac:dyDescent="0.25">
      <c r="A49" s="72" t="s">
        <v>36</v>
      </c>
      <c r="B49" s="70">
        <v>12000</v>
      </c>
    </row>
    <row r="50" spans="1:2" x14ac:dyDescent="0.25">
      <c r="A50" s="72" t="s">
        <v>116</v>
      </c>
      <c r="B50" s="70">
        <v>4126.8100000000004</v>
      </c>
    </row>
    <row r="51" spans="1:2" x14ac:dyDescent="0.25">
      <c r="A51" s="72" t="s">
        <v>13</v>
      </c>
      <c r="B51" s="70">
        <v>10231.48</v>
      </c>
    </row>
    <row r="52" spans="1:2" x14ac:dyDescent="0.25">
      <c r="A52" s="72"/>
      <c r="B52" s="70"/>
    </row>
    <row r="53" spans="1:2" x14ac:dyDescent="0.25">
      <c r="A53" s="25" t="s">
        <v>25</v>
      </c>
      <c r="B53" s="45">
        <f>B7+B10+B13-B14</f>
        <v>150940.78000000014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43" workbookViewId="0">
      <selection activeCell="A55" sqref="A55"/>
    </sheetView>
  </sheetViews>
  <sheetFormatPr defaultColWidth="8.88671875" defaultRowHeight="13.8" x14ac:dyDescent="0.25"/>
  <cols>
    <col min="1" max="1" width="63.88671875" style="46" customWidth="1"/>
    <col min="2" max="2" width="14.886718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82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77</v>
      </c>
      <c r="B5" s="56"/>
    </row>
    <row r="6" spans="1:2" x14ac:dyDescent="0.25">
      <c r="A6" s="21" t="s">
        <v>17</v>
      </c>
      <c r="B6" s="22">
        <v>83261</v>
      </c>
    </row>
    <row r="7" spans="1:2" x14ac:dyDescent="0.25">
      <c r="A7" s="21" t="s">
        <v>18</v>
      </c>
      <c r="B7" s="22">
        <v>-82833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656835</v>
      </c>
    </row>
    <row r="10" spans="1:2" x14ac:dyDescent="0.25">
      <c r="A10" s="21" t="s">
        <v>21</v>
      </c>
      <c r="B10" s="22">
        <v>700669</v>
      </c>
    </row>
    <row r="11" spans="1:2" x14ac:dyDescent="0.25">
      <c r="A11" s="21" t="s">
        <v>111</v>
      </c>
      <c r="B11" s="22">
        <f>B6+B9-B10</f>
        <v>39427</v>
      </c>
    </row>
    <row r="12" spans="1:2" x14ac:dyDescent="0.25">
      <c r="A12" s="21" t="s">
        <v>23</v>
      </c>
      <c r="B12" s="24">
        <f>B10/B9</f>
        <v>1.0667351770231488</v>
      </c>
    </row>
    <row r="13" spans="1:2" x14ac:dyDescent="0.25">
      <c r="A13" s="21" t="s">
        <v>131</v>
      </c>
      <c r="B13" s="22">
        <v>4204</v>
      </c>
    </row>
    <row r="14" spans="1:2" x14ac:dyDescent="0.25">
      <c r="A14" s="42" t="s">
        <v>29</v>
      </c>
      <c r="B14" s="261">
        <f>SUM(B15:B57)</f>
        <v>730366.22999999963</v>
      </c>
    </row>
    <row r="15" spans="1:2" x14ac:dyDescent="0.25">
      <c r="A15" s="178" t="s">
        <v>144</v>
      </c>
      <c r="B15" s="73">
        <v>7284.6</v>
      </c>
    </row>
    <row r="16" spans="1:2" ht="18.75" customHeight="1" x14ac:dyDescent="0.25">
      <c r="A16" s="178" t="s">
        <v>6</v>
      </c>
      <c r="B16" s="73">
        <v>45335.45</v>
      </c>
    </row>
    <row r="17" spans="1:2" x14ac:dyDescent="0.25">
      <c r="A17" s="167" t="s">
        <v>129</v>
      </c>
      <c r="B17" s="73"/>
    </row>
    <row r="18" spans="1:2" x14ac:dyDescent="0.25">
      <c r="A18" s="178" t="s">
        <v>12</v>
      </c>
      <c r="B18" s="73">
        <v>18055</v>
      </c>
    </row>
    <row r="19" spans="1:2" x14ac:dyDescent="0.25">
      <c r="A19" s="178" t="s">
        <v>100</v>
      </c>
      <c r="B19" s="73">
        <v>170856</v>
      </c>
    </row>
    <row r="20" spans="1:2" x14ac:dyDescent="0.25">
      <c r="A20" s="178" t="s">
        <v>93</v>
      </c>
      <c r="B20" s="74">
        <v>20575</v>
      </c>
    </row>
    <row r="21" spans="1:2" x14ac:dyDescent="0.25">
      <c r="A21" s="113" t="s">
        <v>171</v>
      </c>
      <c r="B21" s="73">
        <v>3413</v>
      </c>
    </row>
    <row r="22" spans="1:2" x14ac:dyDescent="0.25">
      <c r="A22" s="181" t="s">
        <v>134</v>
      </c>
      <c r="B22" s="73"/>
    </row>
    <row r="23" spans="1:2" x14ac:dyDescent="0.25">
      <c r="A23" s="358" t="s">
        <v>199</v>
      </c>
      <c r="B23" s="73">
        <v>23468.2</v>
      </c>
    </row>
    <row r="24" spans="1:2" ht="14.4" customHeight="1" x14ac:dyDescent="0.25">
      <c r="A24" s="358" t="s">
        <v>3</v>
      </c>
      <c r="B24" s="73">
        <v>1486.33</v>
      </c>
    </row>
    <row r="25" spans="1:2" ht="14.4" customHeight="1" x14ac:dyDescent="0.25">
      <c r="A25" s="358" t="s">
        <v>99</v>
      </c>
      <c r="B25" s="73">
        <v>3028.34</v>
      </c>
    </row>
    <row r="26" spans="1:2" x14ac:dyDescent="0.25">
      <c r="A26" s="358" t="s">
        <v>142</v>
      </c>
      <c r="B26" s="73">
        <v>58804.13</v>
      </c>
    </row>
    <row r="27" spans="1:2" x14ac:dyDescent="0.25">
      <c r="A27" s="358" t="s">
        <v>8</v>
      </c>
      <c r="B27" s="73">
        <v>2209.75</v>
      </c>
    </row>
    <row r="28" spans="1:2" x14ac:dyDescent="0.25">
      <c r="A28" s="358" t="s">
        <v>27</v>
      </c>
      <c r="B28" s="73">
        <v>95.38</v>
      </c>
    </row>
    <row r="29" spans="1:2" x14ac:dyDescent="0.25">
      <c r="A29" s="358" t="s">
        <v>117</v>
      </c>
      <c r="B29" s="73">
        <v>52084.35</v>
      </c>
    </row>
    <row r="30" spans="1:2" x14ac:dyDescent="0.25">
      <c r="A30" s="358" t="s">
        <v>118</v>
      </c>
      <c r="B30" s="73">
        <v>145476.43</v>
      </c>
    </row>
    <row r="31" spans="1:2" x14ac:dyDescent="0.25">
      <c r="A31" s="167" t="s">
        <v>128</v>
      </c>
      <c r="B31" s="73"/>
    </row>
    <row r="32" spans="1:2" x14ac:dyDescent="0.25">
      <c r="A32" s="358" t="s">
        <v>112</v>
      </c>
      <c r="B32" s="73">
        <v>31384.37</v>
      </c>
    </row>
    <row r="33" spans="1:2" x14ac:dyDescent="0.25">
      <c r="A33" s="358" t="s">
        <v>1</v>
      </c>
      <c r="B33" s="73">
        <v>2905.43</v>
      </c>
    </row>
    <row r="34" spans="1:2" x14ac:dyDescent="0.25">
      <c r="A34" s="358" t="s">
        <v>141</v>
      </c>
      <c r="B34" s="73">
        <v>11287.75</v>
      </c>
    </row>
    <row r="35" spans="1:2" x14ac:dyDescent="0.25">
      <c r="A35" s="358" t="s">
        <v>140</v>
      </c>
      <c r="B35" s="73">
        <v>144.22</v>
      </c>
    </row>
    <row r="36" spans="1:2" x14ac:dyDescent="0.25">
      <c r="A36" s="358" t="s">
        <v>113</v>
      </c>
      <c r="B36" s="73">
        <v>105.94</v>
      </c>
    </row>
    <row r="37" spans="1:2" x14ac:dyDescent="0.25">
      <c r="A37" s="358" t="s">
        <v>143</v>
      </c>
      <c r="B37" s="73">
        <v>33401.480000000003</v>
      </c>
    </row>
    <row r="38" spans="1:2" x14ac:dyDescent="0.25">
      <c r="A38" s="358" t="s">
        <v>7</v>
      </c>
      <c r="B38" s="73">
        <v>35565.339999999997</v>
      </c>
    </row>
    <row r="39" spans="1:2" x14ac:dyDescent="0.25">
      <c r="A39" s="358" t="s">
        <v>206</v>
      </c>
      <c r="B39" s="73">
        <v>41.62</v>
      </c>
    </row>
    <row r="40" spans="1:2" x14ac:dyDescent="0.25">
      <c r="A40" s="358" t="s">
        <v>110</v>
      </c>
      <c r="B40" s="73">
        <v>4274.42</v>
      </c>
    </row>
    <row r="41" spans="1:2" x14ac:dyDescent="0.25">
      <c r="A41" s="358" t="s">
        <v>161</v>
      </c>
      <c r="B41" s="73">
        <v>295.43</v>
      </c>
    </row>
    <row r="42" spans="1:2" x14ac:dyDescent="0.25">
      <c r="A42" s="358" t="s">
        <v>157</v>
      </c>
      <c r="B42" s="73">
        <v>153.61000000000001</v>
      </c>
    </row>
    <row r="43" spans="1:2" x14ac:dyDescent="0.25">
      <c r="A43" s="358" t="s">
        <v>121</v>
      </c>
      <c r="B43" s="73">
        <v>12883.52</v>
      </c>
    </row>
    <row r="44" spans="1:2" x14ac:dyDescent="0.25">
      <c r="A44" s="358" t="s">
        <v>200</v>
      </c>
      <c r="B44" s="73">
        <v>62.22</v>
      </c>
    </row>
    <row r="45" spans="1:2" x14ac:dyDescent="0.25">
      <c r="A45" s="358" t="s">
        <v>147</v>
      </c>
      <c r="B45" s="73">
        <v>3082</v>
      </c>
    </row>
    <row r="46" spans="1:2" x14ac:dyDescent="0.25">
      <c r="A46" s="358" t="s">
        <v>101</v>
      </c>
      <c r="B46" s="73">
        <v>1886.87</v>
      </c>
    </row>
    <row r="47" spans="1:2" x14ac:dyDescent="0.25">
      <c r="A47" s="358" t="s">
        <v>138</v>
      </c>
      <c r="B47" s="73">
        <v>865.34</v>
      </c>
    </row>
    <row r="48" spans="1:2" x14ac:dyDescent="0.25">
      <c r="A48" s="358" t="s">
        <v>114</v>
      </c>
      <c r="B48" s="73">
        <v>3375.07</v>
      </c>
    </row>
    <row r="49" spans="1:2" x14ac:dyDescent="0.25">
      <c r="A49" s="358" t="s">
        <v>115</v>
      </c>
      <c r="B49" s="73">
        <v>132</v>
      </c>
    </row>
    <row r="50" spans="1:2" x14ac:dyDescent="0.25">
      <c r="A50" s="358" t="s">
        <v>11</v>
      </c>
      <c r="B50" s="73">
        <v>1404.11</v>
      </c>
    </row>
    <row r="51" spans="1:2" x14ac:dyDescent="0.25">
      <c r="A51" s="358" t="s">
        <v>173</v>
      </c>
      <c r="B51" s="73">
        <v>132.07</v>
      </c>
    </row>
    <row r="52" spans="1:2" x14ac:dyDescent="0.25">
      <c r="A52" s="358" t="s">
        <v>98</v>
      </c>
      <c r="B52" s="73">
        <v>929.23</v>
      </c>
    </row>
    <row r="53" spans="1:2" x14ac:dyDescent="0.25">
      <c r="A53" s="358" t="s">
        <v>207</v>
      </c>
      <c r="B53" s="73">
        <v>832.13</v>
      </c>
    </row>
    <row r="54" spans="1:2" x14ac:dyDescent="0.25">
      <c r="A54" s="358" t="s">
        <v>36</v>
      </c>
      <c r="B54" s="73">
        <v>12000</v>
      </c>
    </row>
    <row r="55" spans="1:2" x14ac:dyDescent="0.25">
      <c r="A55" s="358" t="s">
        <v>116</v>
      </c>
      <c r="B55" s="73">
        <v>4529.83</v>
      </c>
    </row>
    <row r="56" spans="1:2" x14ac:dyDescent="0.25">
      <c r="A56" s="358" t="s">
        <v>139</v>
      </c>
      <c r="B56" s="73">
        <v>1537.95</v>
      </c>
    </row>
    <row r="57" spans="1:2" x14ac:dyDescent="0.25">
      <c r="A57" s="358" t="s">
        <v>13</v>
      </c>
      <c r="B57" s="73">
        <v>14982.32</v>
      </c>
    </row>
    <row r="58" spans="1:2" x14ac:dyDescent="0.25">
      <c r="A58" s="357"/>
      <c r="B58" s="73"/>
    </row>
    <row r="59" spans="1:2" x14ac:dyDescent="0.25">
      <c r="A59" s="25" t="s">
        <v>25</v>
      </c>
      <c r="B59" s="45">
        <f>B7+B10+B13-B14</f>
        <v>-108326.22999999963</v>
      </c>
    </row>
    <row r="60" spans="1:2" x14ac:dyDescent="0.25">
      <c r="A60" s="145"/>
      <c r="B60" s="75"/>
    </row>
    <row r="61" spans="1:2" x14ac:dyDescent="0.25">
      <c r="A61" s="79"/>
    </row>
    <row r="62" spans="1:2" x14ac:dyDescent="0.25">
      <c r="A62" s="79"/>
    </row>
    <row r="63" spans="1:2" x14ac:dyDescent="0.25">
      <c r="A63" s="79"/>
    </row>
    <row r="64" spans="1:2" x14ac:dyDescent="0.25">
      <c r="A64" s="79"/>
    </row>
    <row r="65" spans="1:1" x14ac:dyDescent="0.25">
      <c r="A65" s="79"/>
    </row>
    <row r="66" spans="1:1" x14ac:dyDescent="0.25">
      <c r="A66" s="79"/>
    </row>
    <row r="67" spans="1:1" x14ac:dyDescent="0.25">
      <c r="A67" s="79"/>
    </row>
    <row r="68" spans="1:1" x14ac:dyDescent="0.25">
      <c r="A68" s="79"/>
    </row>
    <row r="69" spans="1:1" x14ac:dyDescent="0.25">
      <c r="A69" s="79"/>
    </row>
    <row r="70" spans="1:1" x14ac:dyDescent="0.25">
      <c r="A70" s="79"/>
    </row>
    <row r="71" spans="1:1" x14ac:dyDescent="0.25">
      <c r="A71" s="79"/>
    </row>
    <row r="72" spans="1:1" x14ac:dyDescent="0.25">
      <c r="A72" s="79"/>
    </row>
    <row r="73" spans="1:1" x14ac:dyDescent="0.25">
      <c r="A73" s="79"/>
    </row>
    <row r="74" spans="1:1" x14ac:dyDescent="0.25">
      <c r="A74" s="79"/>
    </row>
    <row r="75" spans="1:1" x14ac:dyDescent="0.25">
      <c r="A75" s="79"/>
    </row>
    <row r="76" spans="1:1" x14ac:dyDescent="0.25">
      <c r="A76" s="79"/>
    </row>
    <row r="77" spans="1:1" x14ac:dyDescent="0.25">
      <c r="A77" s="79"/>
    </row>
    <row r="78" spans="1:1" x14ac:dyDescent="0.25">
      <c r="A78" s="79"/>
    </row>
    <row r="79" spans="1:1" x14ac:dyDescent="0.25">
      <c r="A79" s="79"/>
    </row>
    <row r="80" spans="1:1" x14ac:dyDescent="0.25">
      <c r="A80" s="79"/>
    </row>
    <row r="81" spans="1:1" x14ac:dyDescent="0.25">
      <c r="A81" s="79"/>
    </row>
    <row r="82" spans="1:1" x14ac:dyDescent="0.25">
      <c r="A82" s="79"/>
    </row>
    <row r="83" spans="1:1" x14ac:dyDescent="0.25">
      <c r="A83" s="79"/>
    </row>
    <row r="84" spans="1:1" x14ac:dyDescent="0.25">
      <c r="A84" s="79"/>
    </row>
    <row r="85" spans="1:1" x14ac:dyDescent="0.25">
      <c r="A85" s="79"/>
    </row>
    <row r="86" spans="1:1" x14ac:dyDescent="0.25">
      <c r="A86" s="79"/>
    </row>
    <row r="87" spans="1:1" x14ac:dyDescent="0.25">
      <c r="A87" s="79"/>
    </row>
    <row r="88" spans="1:1" x14ac:dyDescent="0.25">
      <c r="A88" s="79"/>
    </row>
    <row r="89" spans="1:1" x14ac:dyDescent="0.25">
      <c r="A89" s="79"/>
    </row>
    <row r="90" spans="1:1" x14ac:dyDescent="0.25">
      <c r="A90" s="79"/>
    </row>
    <row r="91" spans="1:1" x14ac:dyDescent="0.25">
      <c r="A91" s="79"/>
    </row>
    <row r="92" spans="1:1" x14ac:dyDescent="0.25">
      <c r="A92" s="79"/>
    </row>
    <row r="93" spans="1:1" x14ac:dyDescent="0.25">
      <c r="A93" s="79"/>
    </row>
    <row r="94" spans="1:1" x14ac:dyDescent="0.25">
      <c r="A94" s="79"/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47" workbookViewId="0">
      <selection activeCell="A59" sqref="A59"/>
    </sheetView>
  </sheetViews>
  <sheetFormatPr defaultColWidth="8.88671875" defaultRowHeight="13.8" x14ac:dyDescent="0.25"/>
  <cols>
    <col min="1" max="1" width="56.33203125" style="46" customWidth="1"/>
    <col min="2" max="2" width="15.66406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84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78</v>
      </c>
      <c r="B5" s="56"/>
    </row>
    <row r="6" spans="1:2" x14ac:dyDescent="0.25">
      <c r="A6" s="21" t="s">
        <v>17</v>
      </c>
      <c r="B6" s="22">
        <v>243631</v>
      </c>
    </row>
    <row r="7" spans="1:2" x14ac:dyDescent="0.25">
      <c r="A7" s="21" t="s">
        <v>18</v>
      </c>
      <c r="B7" s="22">
        <v>64054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696985</v>
      </c>
    </row>
    <row r="10" spans="1:2" x14ac:dyDescent="0.25">
      <c r="A10" s="21" t="s">
        <v>21</v>
      </c>
      <c r="B10" s="22">
        <v>769264</v>
      </c>
    </row>
    <row r="11" spans="1:2" x14ac:dyDescent="0.25">
      <c r="A11" s="21" t="s">
        <v>111</v>
      </c>
      <c r="B11" s="22">
        <f>B6+B9-B10</f>
        <v>171352</v>
      </c>
    </row>
    <row r="12" spans="1:2" x14ac:dyDescent="0.25">
      <c r="A12" s="21" t="s">
        <v>23</v>
      </c>
      <c r="B12" s="24">
        <f>B10/B9</f>
        <v>1.1037023752304569</v>
      </c>
    </row>
    <row r="13" spans="1:2" x14ac:dyDescent="0.25">
      <c r="A13" s="21" t="s">
        <v>131</v>
      </c>
      <c r="B13" s="22">
        <v>4204</v>
      </c>
    </row>
    <row r="14" spans="1:2" x14ac:dyDescent="0.25">
      <c r="A14" s="42" t="s">
        <v>29</v>
      </c>
      <c r="B14" s="261">
        <f>SUM(B15:B60)</f>
        <v>713358.40999999957</v>
      </c>
    </row>
    <row r="15" spans="1:2" x14ac:dyDescent="0.25">
      <c r="A15" s="178" t="s">
        <v>144</v>
      </c>
      <c r="B15" s="44">
        <v>7105.68</v>
      </c>
    </row>
    <row r="16" spans="1:2" x14ac:dyDescent="0.25">
      <c r="A16" s="178" t="s">
        <v>6</v>
      </c>
      <c r="B16" s="44">
        <v>63447.05</v>
      </c>
    </row>
    <row r="17" spans="1:2" x14ac:dyDescent="0.25">
      <c r="A17" s="167" t="s">
        <v>129</v>
      </c>
      <c r="B17" s="44"/>
    </row>
    <row r="18" spans="1:2" x14ac:dyDescent="0.25">
      <c r="A18" s="178" t="s">
        <v>12</v>
      </c>
      <c r="B18" s="44">
        <v>18898</v>
      </c>
    </row>
    <row r="19" spans="1:2" x14ac:dyDescent="0.25">
      <c r="A19" s="178" t="s">
        <v>100</v>
      </c>
      <c r="B19" s="44">
        <v>182104</v>
      </c>
    </row>
    <row r="20" spans="1:2" x14ac:dyDescent="0.25">
      <c r="A20" s="178" t="s">
        <v>93</v>
      </c>
      <c r="B20" s="44">
        <v>21982</v>
      </c>
    </row>
    <row r="21" spans="1:2" x14ac:dyDescent="0.25">
      <c r="A21" s="113" t="s">
        <v>171</v>
      </c>
      <c r="B21" s="146">
        <v>3747</v>
      </c>
    </row>
    <row r="22" spans="1:2" x14ac:dyDescent="0.25">
      <c r="A22" s="181" t="s">
        <v>134</v>
      </c>
      <c r="B22" s="44"/>
    </row>
    <row r="23" spans="1:2" ht="13.8" customHeight="1" x14ac:dyDescent="0.25">
      <c r="A23" s="359" t="s">
        <v>2</v>
      </c>
      <c r="B23" s="44">
        <v>155.62</v>
      </c>
    </row>
    <row r="24" spans="1:2" x14ac:dyDescent="0.25">
      <c r="A24" s="359" t="s">
        <v>199</v>
      </c>
      <c r="B24" s="44">
        <v>10073.68</v>
      </c>
    </row>
    <row r="25" spans="1:2" x14ac:dyDescent="0.25">
      <c r="A25" s="359" t="s">
        <v>3</v>
      </c>
      <c r="B25" s="44">
        <v>1537.38</v>
      </c>
    </row>
    <row r="26" spans="1:2" x14ac:dyDescent="0.25">
      <c r="A26" s="359" t="s">
        <v>5</v>
      </c>
      <c r="B26" s="44">
        <v>2226.2199999999998</v>
      </c>
    </row>
    <row r="27" spans="1:2" x14ac:dyDescent="0.25">
      <c r="A27" s="359" t="s">
        <v>99</v>
      </c>
      <c r="B27" s="44">
        <v>2192.81</v>
      </c>
    </row>
    <row r="28" spans="1:2" x14ac:dyDescent="0.25">
      <c r="A28" s="359" t="s">
        <v>142</v>
      </c>
      <c r="B28" s="44">
        <v>43533.279999999999</v>
      </c>
    </row>
    <row r="29" spans="1:2" x14ac:dyDescent="0.25">
      <c r="A29" s="359" t="s">
        <v>27</v>
      </c>
      <c r="B29" s="44">
        <v>1073.31</v>
      </c>
    </row>
    <row r="30" spans="1:2" x14ac:dyDescent="0.25">
      <c r="A30" s="359" t="s">
        <v>151</v>
      </c>
      <c r="B30" s="44">
        <v>3271.71</v>
      </c>
    </row>
    <row r="31" spans="1:2" x14ac:dyDescent="0.25">
      <c r="A31" s="359" t="s">
        <v>117</v>
      </c>
      <c r="B31" s="44">
        <v>77687.67</v>
      </c>
    </row>
    <row r="32" spans="1:2" x14ac:dyDescent="0.25">
      <c r="A32" s="359" t="s">
        <v>118</v>
      </c>
      <c r="B32" s="44">
        <v>68608.679999999993</v>
      </c>
    </row>
    <row r="33" spans="1:2" x14ac:dyDescent="0.25">
      <c r="A33" s="359" t="s">
        <v>102</v>
      </c>
      <c r="B33" s="44">
        <v>6607.94</v>
      </c>
    </row>
    <row r="34" spans="1:2" x14ac:dyDescent="0.25">
      <c r="A34" s="167" t="s">
        <v>128</v>
      </c>
      <c r="B34" s="44"/>
    </row>
    <row r="35" spans="1:2" x14ac:dyDescent="0.25">
      <c r="A35" s="359" t="s">
        <v>112</v>
      </c>
      <c r="B35" s="44">
        <v>33295.839999999997</v>
      </c>
    </row>
    <row r="36" spans="1:2" x14ac:dyDescent="0.25">
      <c r="A36" s="359" t="s">
        <v>1</v>
      </c>
      <c r="B36" s="44">
        <v>576.73</v>
      </c>
    </row>
    <row r="37" spans="1:2" x14ac:dyDescent="0.25">
      <c r="A37" s="359" t="s">
        <v>141</v>
      </c>
      <c r="B37" s="44">
        <v>13.97</v>
      </c>
    </row>
    <row r="38" spans="1:2" x14ac:dyDescent="0.25">
      <c r="A38" s="359" t="s">
        <v>140</v>
      </c>
      <c r="B38" s="44">
        <v>295.48</v>
      </c>
    </row>
    <row r="39" spans="1:2" x14ac:dyDescent="0.25">
      <c r="A39" s="359" t="s">
        <v>4</v>
      </c>
      <c r="B39" s="44">
        <v>24488.16</v>
      </c>
    </row>
    <row r="40" spans="1:2" x14ac:dyDescent="0.25">
      <c r="A40" s="359" t="s">
        <v>106</v>
      </c>
      <c r="B40" s="44">
        <v>4526.6400000000003</v>
      </c>
    </row>
    <row r="41" spans="1:2" x14ac:dyDescent="0.25">
      <c r="A41" s="359" t="s">
        <v>113</v>
      </c>
      <c r="B41" s="44">
        <v>105.94</v>
      </c>
    </row>
    <row r="42" spans="1:2" x14ac:dyDescent="0.25">
      <c r="A42" s="359" t="s">
        <v>143</v>
      </c>
      <c r="B42" s="44">
        <v>24328.34</v>
      </c>
    </row>
    <row r="43" spans="1:2" x14ac:dyDescent="0.25">
      <c r="A43" s="359" t="s">
        <v>7</v>
      </c>
      <c r="B43" s="44">
        <v>37864.730000000003</v>
      </c>
    </row>
    <row r="44" spans="1:2" x14ac:dyDescent="0.25">
      <c r="A44" s="359" t="s">
        <v>206</v>
      </c>
      <c r="B44" s="44">
        <v>43.24</v>
      </c>
    </row>
    <row r="45" spans="1:2" x14ac:dyDescent="0.25">
      <c r="A45" s="359" t="s">
        <v>110</v>
      </c>
      <c r="B45" s="44">
        <v>2691.73</v>
      </c>
    </row>
    <row r="46" spans="1:2" x14ac:dyDescent="0.25">
      <c r="A46" s="359" t="s">
        <v>146</v>
      </c>
      <c r="B46" s="44">
        <v>138.69</v>
      </c>
    </row>
    <row r="47" spans="1:2" x14ac:dyDescent="0.25">
      <c r="A47" s="359" t="s">
        <v>8</v>
      </c>
      <c r="B47" s="44">
        <v>3465.46</v>
      </c>
    </row>
    <row r="48" spans="1:2" x14ac:dyDescent="0.25">
      <c r="A48" s="359" t="s">
        <v>147</v>
      </c>
      <c r="B48" s="44">
        <v>3200</v>
      </c>
    </row>
    <row r="49" spans="1:2" x14ac:dyDescent="0.25">
      <c r="A49" s="359" t="s">
        <v>101</v>
      </c>
      <c r="B49" s="44">
        <v>2047.85</v>
      </c>
    </row>
    <row r="50" spans="1:2" x14ac:dyDescent="0.25">
      <c r="A50" s="359" t="s">
        <v>138</v>
      </c>
      <c r="B50" s="44">
        <v>1442.24</v>
      </c>
    </row>
    <row r="51" spans="1:2" x14ac:dyDescent="0.25">
      <c r="A51" s="359" t="s">
        <v>105</v>
      </c>
      <c r="B51" s="44">
        <v>1130.57</v>
      </c>
    </row>
    <row r="52" spans="1:2" x14ac:dyDescent="0.25">
      <c r="A52" s="359" t="s">
        <v>158</v>
      </c>
      <c r="B52" s="44">
        <v>912.71</v>
      </c>
    </row>
    <row r="53" spans="1:2" x14ac:dyDescent="0.25">
      <c r="A53" s="359" t="s">
        <v>114</v>
      </c>
      <c r="B53" s="44">
        <v>5376.39</v>
      </c>
    </row>
    <row r="54" spans="1:2" x14ac:dyDescent="0.25">
      <c r="A54" s="359" t="s">
        <v>115</v>
      </c>
      <c r="B54" s="44">
        <v>2163.37</v>
      </c>
    </row>
    <row r="55" spans="1:2" x14ac:dyDescent="0.25">
      <c r="A55" s="359" t="s">
        <v>208</v>
      </c>
      <c r="B55" s="44">
        <v>614.45000000000005</v>
      </c>
    </row>
    <row r="56" spans="1:2" x14ac:dyDescent="0.25">
      <c r="A56" s="359" t="s">
        <v>192</v>
      </c>
      <c r="B56" s="44">
        <v>691.87</v>
      </c>
    </row>
    <row r="57" spans="1:2" x14ac:dyDescent="0.25">
      <c r="A57" s="359" t="s">
        <v>36</v>
      </c>
      <c r="B57" s="44">
        <v>12000</v>
      </c>
    </row>
    <row r="58" spans="1:2" x14ac:dyDescent="0.25">
      <c r="A58" s="359" t="s">
        <v>116</v>
      </c>
      <c r="B58" s="44">
        <v>4787.04</v>
      </c>
    </row>
    <row r="59" spans="1:2" x14ac:dyDescent="0.25">
      <c r="A59" s="359" t="s">
        <v>234</v>
      </c>
      <c r="B59" s="44">
        <v>18500</v>
      </c>
    </row>
    <row r="60" spans="1:2" x14ac:dyDescent="0.25">
      <c r="A60" s="359" t="s">
        <v>13</v>
      </c>
      <c r="B60" s="44">
        <v>14404.94</v>
      </c>
    </row>
    <row r="61" spans="1:2" x14ac:dyDescent="0.25">
      <c r="A61" s="202"/>
      <c r="B61" s="44"/>
    </row>
    <row r="62" spans="1:2" x14ac:dyDescent="0.25">
      <c r="A62" s="25" t="s">
        <v>25</v>
      </c>
      <c r="B62" s="45">
        <f>B7+B10+B13-B14</f>
        <v>124163.59000000043</v>
      </c>
    </row>
    <row r="63" spans="1:2" x14ac:dyDescent="0.25">
      <c r="A63" s="147"/>
      <c r="B63" s="76"/>
    </row>
    <row r="64" spans="1:2" x14ac:dyDescent="0.25">
      <c r="A64" s="147"/>
      <c r="B64" s="76"/>
    </row>
    <row r="65" spans="1:2" x14ac:dyDescent="0.25">
      <c r="A65" s="147"/>
      <c r="B65" s="76"/>
    </row>
    <row r="66" spans="1:2" x14ac:dyDescent="0.25">
      <c r="A66" s="147"/>
      <c r="B66" s="76"/>
    </row>
    <row r="67" spans="1:2" x14ac:dyDescent="0.25">
      <c r="A67" s="147"/>
      <c r="B67" s="76"/>
    </row>
    <row r="68" spans="1:2" x14ac:dyDescent="0.25">
      <c r="A68" s="147"/>
      <c r="B68" s="76"/>
    </row>
    <row r="69" spans="1:2" x14ac:dyDescent="0.25">
      <c r="A69" s="147"/>
      <c r="B69" s="76"/>
    </row>
    <row r="70" spans="1:2" x14ac:dyDescent="0.25">
      <c r="A70" s="147"/>
      <c r="B70" s="76"/>
    </row>
    <row r="71" spans="1:2" x14ac:dyDescent="0.25">
      <c r="A71" s="147"/>
      <c r="B71" s="76"/>
    </row>
    <row r="72" spans="1:2" x14ac:dyDescent="0.25">
      <c r="A72" s="79"/>
    </row>
    <row r="73" spans="1:2" x14ac:dyDescent="0.25">
      <c r="A73" s="79"/>
    </row>
    <row r="74" spans="1:2" x14ac:dyDescent="0.25">
      <c r="A74" s="79"/>
    </row>
    <row r="75" spans="1:2" x14ac:dyDescent="0.25">
      <c r="A75" s="79"/>
    </row>
    <row r="76" spans="1:2" x14ac:dyDescent="0.25">
      <c r="A76" s="79"/>
    </row>
    <row r="77" spans="1:2" x14ac:dyDescent="0.25">
      <c r="A77" s="79"/>
    </row>
    <row r="78" spans="1:2" x14ac:dyDescent="0.25">
      <c r="A78" s="79"/>
    </row>
    <row r="79" spans="1:2" x14ac:dyDescent="0.25">
      <c r="A79" s="79"/>
    </row>
    <row r="80" spans="1:2" x14ac:dyDescent="0.25">
      <c r="A80" s="79"/>
    </row>
    <row r="81" spans="1:1" x14ac:dyDescent="0.25">
      <c r="A81" s="79"/>
    </row>
    <row r="82" spans="1:1" x14ac:dyDescent="0.25">
      <c r="A82" s="79"/>
    </row>
    <row r="83" spans="1:1" x14ac:dyDescent="0.25">
      <c r="A83" s="79"/>
    </row>
    <row r="84" spans="1:1" x14ac:dyDescent="0.25">
      <c r="A84" s="79"/>
    </row>
    <row r="85" spans="1:1" x14ac:dyDescent="0.25">
      <c r="A85" s="79"/>
    </row>
    <row r="86" spans="1:1" x14ac:dyDescent="0.25">
      <c r="A86" s="79"/>
    </row>
    <row r="87" spans="1:1" x14ac:dyDescent="0.25">
      <c r="A87" s="79"/>
    </row>
    <row r="88" spans="1:1" x14ac:dyDescent="0.25">
      <c r="A88" s="79"/>
    </row>
    <row r="89" spans="1:1" x14ac:dyDescent="0.25">
      <c r="A89" s="79"/>
    </row>
    <row r="90" spans="1:1" x14ac:dyDescent="0.25">
      <c r="A90" s="79"/>
    </row>
    <row r="91" spans="1:1" x14ac:dyDescent="0.25">
      <c r="A91" s="79"/>
    </row>
    <row r="92" spans="1:1" x14ac:dyDescent="0.25">
      <c r="A92" s="79"/>
    </row>
    <row r="93" spans="1:1" x14ac:dyDescent="0.25">
      <c r="A93" s="79"/>
    </row>
    <row r="94" spans="1:1" x14ac:dyDescent="0.25">
      <c r="A94" s="79"/>
    </row>
    <row r="95" spans="1:1" x14ac:dyDescent="0.25">
      <c r="A95" s="79"/>
    </row>
    <row r="96" spans="1:1" x14ac:dyDescent="0.25">
      <c r="A96" s="79"/>
    </row>
    <row r="97" spans="1:1" x14ac:dyDescent="0.25">
      <c r="A97" s="79"/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46" workbookViewId="0">
      <selection activeCell="A63" sqref="A63"/>
    </sheetView>
  </sheetViews>
  <sheetFormatPr defaultColWidth="8.88671875" defaultRowHeight="13.8" x14ac:dyDescent="0.25"/>
  <cols>
    <col min="1" max="1" width="57.6640625" style="46" customWidth="1"/>
    <col min="2" max="2" width="13.3320312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89</v>
      </c>
      <c r="B3" s="41"/>
    </row>
    <row r="4" spans="1:2" x14ac:dyDescent="0.25">
      <c r="A4" s="41" t="s">
        <v>196</v>
      </c>
      <c r="B4" s="41"/>
    </row>
    <row r="5" spans="1:2" x14ac:dyDescent="0.25">
      <c r="A5" s="19" t="s">
        <v>79</v>
      </c>
      <c r="B5" s="56"/>
    </row>
    <row r="6" spans="1:2" x14ac:dyDescent="0.25">
      <c r="A6" s="21" t="s">
        <v>17</v>
      </c>
      <c r="B6" s="22">
        <v>120931</v>
      </c>
    </row>
    <row r="7" spans="1:2" x14ac:dyDescent="0.25">
      <c r="A7" s="21" t="s">
        <v>18</v>
      </c>
      <c r="B7" s="22">
        <v>-288150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1574537</v>
      </c>
    </row>
    <row r="10" spans="1:2" x14ac:dyDescent="0.25">
      <c r="A10" s="21" t="s">
        <v>21</v>
      </c>
      <c r="B10" s="22">
        <v>1566140</v>
      </c>
    </row>
    <row r="11" spans="1:2" x14ac:dyDescent="0.25">
      <c r="A11" s="21" t="s">
        <v>111</v>
      </c>
      <c r="B11" s="22">
        <f>B6+B9-B10</f>
        <v>129328</v>
      </c>
    </row>
    <row r="12" spans="1:2" x14ac:dyDescent="0.25">
      <c r="A12" s="21" t="s">
        <v>23</v>
      </c>
      <c r="B12" s="24">
        <f>B10/B9</f>
        <v>0.99466700369695982</v>
      </c>
    </row>
    <row r="13" spans="1:2" x14ac:dyDescent="0.25">
      <c r="A13" s="21" t="s">
        <v>131</v>
      </c>
      <c r="B13" s="22">
        <v>10509</v>
      </c>
    </row>
    <row r="14" spans="1:2" x14ac:dyDescent="0.25">
      <c r="A14" s="42" t="s">
        <v>29</v>
      </c>
      <c r="B14" s="261">
        <f>SUM(B15:B66)</f>
        <v>1625435.5599999998</v>
      </c>
    </row>
    <row r="15" spans="1:2" x14ac:dyDescent="0.25">
      <c r="A15" s="178" t="s">
        <v>144</v>
      </c>
      <c r="B15" s="148">
        <v>27451</v>
      </c>
    </row>
    <row r="16" spans="1:2" x14ac:dyDescent="0.25">
      <c r="A16" s="178" t="s">
        <v>6</v>
      </c>
      <c r="B16" s="148">
        <v>84490</v>
      </c>
    </row>
    <row r="17" spans="1:2" x14ac:dyDescent="0.25">
      <c r="A17" s="167" t="s">
        <v>129</v>
      </c>
      <c r="B17" s="148"/>
    </row>
    <row r="18" spans="1:2" x14ac:dyDescent="0.25">
      <c r="A18" s="178" t="s">
        <v>12</v>
      </c>
      <c r="B18" s="148">
        <v>42016</v>
      </c>
    </row>
    <row r="19" spans="1:2" x14ac:dyDescent="0.25">
      <c r="A19" s="178" t="s">
        <v>100</v>
      </c>
      <c r="B19" s="148">
        <v>405304</v>
      </c>
    </row>
    <row r="20" spans="1:2" x14ac:dyDescent="0.25">
      <c r="A20" s="178" t="s">
        <v>93</v>
      </c>
      <c r="B20" s="148">
        <v>49093</v>
      </c>
    </row>
    <row r="21" spans="1:2" ht="16.2" customHeight="1" x14ac:dyDescent="0.25">
      <c r="A21" s="113" t="s">
        <v>191</v>
      </c>
      <c r="B21" s="148">
        <v>7628</v>
      </c>
    </row>
    <row r="22" spans="1:2" ht="15" customHeight="1" x14ac:dyDescent="0.25">
      <c r="A22" s="181" t="s">
        <v>134</v>
      </c>
      <c r="B22" s="148"/>
    </row>
    <row r="23" spans="1:2" x14ac:dyDescent="0.25">
      <c r="A23" s="360" t="s">
        <v>199</v>
      </c>
      <c r="B23" s="148">
        <v>27164.62</v>
      </c>
    </row>
    <row r="24" spans="1:2" x14ac:dyDescent="0.25">
      <c r="A24" s="360" t="s">
        <v>3</v>
      </c>
      <c r="B24" s="148">
        <v>11093.96</v>
      </c>
    </row>
    <row r="25" spans="1:2" x14ac:dyDescent="0.25">
      <c r="A25" s="360" t="s">
        <v>99</v>
      </c>
      <c r="B25" s="148">
        <v>4763.67</v>
      </c>
    </row>
    <row r="26" spans="1:2" x14ac:dyDescent="0.25">
      <c r="A26" s="360" t="s">
        <v>142</v>
      </c>
      <c r="B26" s="148">
        <v>98579.13</v>
      </c>
    </row>
    <row r="27" spans="1:2" x14ac:dyDescent="0.25">
      <c r="A27" s="360" t="s">
        <v>8</v>
      </c>
      <c r="B27" s="148">
        <v>6531.55</v>
      </c>
    </row>
    <row r="28" spans="1:2" x14ac:dyDescent="0.25">
      <c r="A28" s="360" t="s">
        <v>27</v>
      </c>
      <c r="B28" s="148">
        <v>2071.04</v>
      </c>
    </row>
    <row r="29" spans="1:2" x14ac:dyDescent="0.25">
      <c r="A29" s="360" t="s">
        <v>117</v>
      </c>
      <c r="B29" s="148">
        <v>157708.37</v>
      </c>
    </row>
    <row r="30" spans="1:2" x14ac:dyDescent="0.25">
      <c r="A30" s="360" t="s">
        <v>118</v>
      </c>
      <c r="B30" s="148">
        <v>173483.06</v>
      </c>
    </row>
    <row r="31" spans="1:2" x14ac:dyDescent="0.25">
      <c r="A31" s="360" t="s">
        <v>102</v>
      </c>
      <c r="B31" s="148">
        <v>9852.06</v>
      </c>
    </row>
    <row r="32" spans="1:2" x14ac:dyDescent="0.25">
      <c r="A32" s="167" t="s">
        <v>128</v>
      </c>
      <c r="B32" s="148"/>
    </row>
    <row r="33" spans="1:2" x14ac:dyDescent="0.25">
      <c r="A33" s="360" t="s">
        <v>112</v>
      </c>
      <c r="B33" s="148">
        <v>75275.44</v>
      </c>
    </row>
    <row r="34" spans="1:2" x14ac:dyDescent="0.25">
      <c r="A34" s="360" t="s">
        <v>141</v>
      </c>
      <c r="B34" s="148">
        <v>15</v>
      </c>
    </row>
    <row r="35" spans="1:2" x14ac:dyDescent="0.25">
      <c r="A35" s="360" t="s">
        <v>140</v>
      </c>
      <c r="B35" s="148">
        <v>618.80999999999995</v>
      </c>
    </row>
    <row r="36" spans="1:2" x14ac:dyDescent="0.25">
      <c r="A36" s="360" t="s">
        <v>106</v>
      </c>
      <c r="B36" s="148">
        <v>20054</v>
      </c>
    </row>
    <row r="37" spans="1:2" x14ac:dyDescent="0.25">
      <c r="A37" s="360" t="s">
        <v>113</v>
      </c>
      <c r="B37" s="148">
        <v>105.94</v>
      </c>
    </row>
    <row r="38" spans="1:2" x14ac:dyDescent="0.25">
      <c r="A38" s="360" t="s">
        <v>143</v>
      </c>
      <c r="B38" s="148">
        <v>55344.9</v>
      </c>
    </row>
    <row r="39" spans="1:2" x14ac:dyDescent="0.25">
      <c r="A39" s="360" t="s">
        <v>7</v>
      </c>
      <c r="B39" s="148">
        <v>85118.91</v>
      </c>
    </row>
    <row r="40" spans="1:2" x14ac:dyDescent="0.25">
      <c r="A40" s="360" t="s">
        <v>206</v>
      </c>
      <c r="B40" s="148">
        <v>98.15</v>
      </c>
    </row>
    <row r="41" spans="1:2" x14ac:dyDescent="0.25">
      <c r="A41" s="360" t="s">
        <v>110</v>
      </c>
      <c r="B41" s="148">
        <v>5655.92</v>
      </c>
    </row>
    <row r="42" spans="1:2" x14ac:dyDescent="0.25">
      <c r="A42" s="360" t="s">
        <v>157</v>
      </c>
      <c r="B42" s="148">
        <v>1243.8399999999999</v>
      </c>
    </row>
    <row r="43" spans="1:2" x14ac:dyDescent="0.25">
      <c r="A43" s="360" t="s">
        <v>121</v>
      </c>
      <c r="B43" s="148">
        <v>6250.95</v>
      </c>
    </row>
    <row r="44" spans="1:2" x14ac:dyDescent="0.25">
      <c r="A44" s="360" t="s">
        <v>146</v>
      </c>
      <c r="B44" s="148">
        <v>462.02</v>
      </c>
    </row>
    <row r="45" spans="1:2" x14ac:dyDescent="0.25">
      <c r="A45" s="360" t="s">
        <v>147</v>
      </c>
      <c r="B45" s="148">
        <v>4144</v>
      </c>
    </row>
    <row r="46" spans="1:2" x14ac:dyDescent="0.25">
      <c r="A46" s="360" t="s">
        <v>104</v>
      </c>
      <c r="B46" s="148">
        <v>1231.77</v>
      </c>
    </row>
    <row r="47" spans="1:2" x14ac:dyDescent="0.25">
      <c r="A47" s="360" t="s">
        <v>148</v>
      </c>
      <c r="B47" s="148">
        <v>368</v>
      </c>
    </row>
    <row r="48" spans="1:2" x14ac:dyDescent="0.25">
      <c r="A48" s="360" t="s">
        <v>101</v>
      </c>
      <c r="B48" s="148">
        <v>4490.91</v>
      </c>
    </row>
    <row r="49" spans="1:2" x14ac:dyDescent="0.25">
      <c r="A49" s="360" t="s">
        <v>138</v>
      </c>
      <c r="B49" s="148">
        <v>508.64</v>
      </c>
    </row>
    <row r="50" spans="1:2" x14ac:dyDescent="0.25">
      <c r="A50" s="360" t="s">
        <v>120</v>
      </c>
      <c r="B50" s="148">
        <v>2520.02</v>
      </c>
    </row>
    <row r="51" spans="1:2" x14ac:dyDescent="0.25">
      <c r="A51" s="360" t="s">
        <v>105</v>
      </c>
      <c r="B51" s="148">
        <v>781.17</v>
      </c>
    </row>
    <row r="52" spans="1:2" x14ac:dyDescent="0.25">
      <c r="A52" s="360" t="s">
        <v>123</v>
      </c>
      <c r="B52" s="148">
        <v>778</v>
      </c>
    </row>
    <row r="53" spans="1:2" x14ac:dyDescent="0.25">
      <c r="A53" s="360" t="s">
        <v>30</v>
      </c>
      <c r="B53" s="148">
        <v>881.5</v>
      </c>
    </row>
    <row r="54" spans="1:2" x14ac:dyDescent="0.25">
      <c r="A54" s="360" t="s">
        <v>114</v>
      </c>
      <c r="B54" s="148">
        <v>14368.84</v>
      </c>
    </row>
    <row r="55" spans="1:2" x14ac:dyDescent="0.25">
      <c r="A55" s="360" t="s">
        <v>115</v>
      </c>
      <c r="B55" s="148">
        <v>6077.62</v>
      </c>
    </row>
    <row r="56" spans="1:2" x14ac:dyDescent="0.25">
      <c r="A56" s="360" t="s">
        <v>32</v>
      </c>
      <c r="B56" s="148">
        <v>4141.0200000000004</v>
      </c>
    </row>
    <row r="57" spans="1:2" x14ac:dyDescent="0.25">
      <c r="A57" s="360" t="s">
        <v>11</v>
      </c>
      <c r="B57" s="148">
        <v>116964.08</v>
      </c>
    </row>
    <row r="58" spans="1:2" x14ac:dyDescent="0.25">
      <c r="A58" s="360" t="s">
        <v>180</v>
      </c>
      <c r="B58" s="148">
        <v>1828.97</v>
      </c>
    </row>
    <row r="59" spans="1:2" x14ac:dyDescent="0.25">
      <c r="A59" s="360" t="s">
        <v>208</v>
      </c>
      <c r="B59" s="148">
        <v>3850</v>
      </c>
    </row>
    <row r="60" spans="1:2" x14ac:dyDescent="0.25">
      <c r="A60" s="360" t="s">
        <v>88</v>
      </c>
      <c r="B60" s="148">
        <v>603.14</v>
      </c>
    </row>
    <row r="61" spans="1:2" x14ac:dyDescent="0.25">
      <c r="A61" s="360" t="s">
        <v>36</v>
      </c>
      <c r="B61" s="148">
        <v>24000</v>
      </c>
    </row>
    <row r="62" spans="1:2" x14ac:dyDescent="0.25">
      <c r="A62" s="360" t="s">
        <v>116</v>
      </c>
      <c r="B62" s="148">
        <v>10913.44</v>
      </c>
    </row>
    <row r="63" spans="1:2" x14ac:dyDescent="0.25">
      <c r="A63" s="360" t="s">
        <v>237</v>
      </c>
      <c r="B63" s="148">
        <v>37000</v>
      </c>
    </row>
    <row r="64" spans="1:2" x14ac:dyDescent="0.25">
      <c r="A64" s="360" t="s">
        <v>96</v>
      </c>
      <c r="B64" s="148">
        <v>537.61</v>
      </c>
    </row>
    <row r="65" spans="1:2" x14ac:dyDescent="0.25">
      <c r="A65" s="360" t="s">
        <v>13</v>
      </c>
      <c r="B65" s="148">
        <v>30954.49</v>
      </c>
    </row>
    <row r="66" spans="1:2" x14ac:dyDescent="0.25">
      <c r="A66" s="360" t="s">
        <v>103</v>
      </c>
      <c r="B66" s="148">
        <v>1019</v>
      </c>
    </row>
    <row r="67" spans="1:2" x14ac:dyDescent="0.25">
      <c r="A67" s="203"/>
      <c r="B67" s="148"/>
    </row>
    <row r="68" spans="1:2" x14ac:dyDescent="0.25">
      <c r="A68" s="25" t="s">
        <v>25</v>
      </c>
      <c r="B68" s="45">
        <f>B7+B10+B13-B14</f>
        <v>-336936.55999999982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topLeftCell="A40" workbookViewId="0">
      <selection activeCell="B26" sqref="B26"/>
    </sheetView>
  </sheetViews>
  <sheetFormatPr defaultRowHeight="15.6" x14ac:dyDescent="0.3"/>
  <cols>
    <col min="1" max="1" width="57.6640625" style="206" customWidth="1"/>
    <col min="2" max="2" width="14.5546875" style="221" customWidth="1"/>
    <col min="3" max="16384" width="8.88671875" style="206"/>
  </cols>
  <sheetData>
    <row r="1" spans="1:2" x14ac:dyDescent="0.3">
      <c r="A1" s="1" t="s">
        <v>14</v>
      </c>
      <c r="B1" s="11"/>
    </row>
    <row r="2" spans="1:2" x14ac:dyDescent="0.3">
      <c r="A2" s="1" t="s">
        <v>15</v>
      </c>
      <c r="B2" s="11"/>
    </row>
    <row r="3" spans="1:2" x14ac:dyDescent="0.3">
      <c r="A3" s="1" t="s">
        <v>82</v>
      </c>
      <c r="B3" s="11"/>
    </row>
    <row r="4" spans="1:2" x14ac:dyDescent="0.3">
      <c r="A4" s="11" t="s">
        <v>196</v>
      </c>
      <c r="B4" s="11"/>
    </row>
    <row r="5" spans="1:2" x14ac:dyDescent="0.3">
      <c r="A5" s="50" t="s">
        <v>33</v>
      </c>
      <c r="B5" s="34"/>
    </row>
    <row r="6" spans="1:2" x14ac:dyDescent="0.3">
      <c r="A6" s="14" t="s">
        <v>17</v>
      </c>
      <c r="B6" s="15">
        <v>35572</v>
      </c>
    </row>
    <row r="7" spans="1:2" x14ac:dyDescent="0.3">
      <c r="A7" s="14" t="s">
        <v>18</v>
      </c>
      <c r="B7" s="15">
        <v>69032</v>
      </c>
    </row>
    <row r="8" spans="1:2" x14ac:dyDescent="0.3">
      <c r="A8" s="16" t="s">
        <v>28</v>
      </c>
      <c r="B8" s="15"/>
    </row>
    <row r="9" spans="1:2" x14ac:dyDescent="0.3">
      <c r="A9" s="14" t="s">
        <v>20</v>
      </c>
      <c r="B9" s="15">
        <v>314213</v>
      </c>
    </row>
    <row r="10" spans="1:2" x14ac:dyDescent="0.3">
      <c r="A10" s="14" t="s">
        <v>21</v>
      </c>
      <c r="B10" s="15">
        <v>335668</v>
      </c>
    </row>
    <row r="11" spans="1:2" x14ac:dyDescent="0.3">
      <c r="A11" s="14" t="s">
        <v>111</v>
      </c>
      <c r="B11" s="15">
        <f>B6+B9-B10</f>
        <v>14117</v>
      </c>
    </row>
    <row r="12" spans="1:2" x14ac:dyDescent="0.3">
      <c r="A12" s="14" t="s">
        <v>23</v>
      </c>
      <c r="B12" s="17">
        <f>B10/B9</f>
        <v>1.0682817069949366</v>
      </c>
    </row>
    <row r="13" spans="1:2" x14ac:dyDescent="0.3">
      <c r="A13" s="14" t="s">
        <v>130</v>
      </c>
      <c r="B13" s="15">
        <v>2102</v>
      </c>
    </row>
    <row r="14" spans="1:2" x14ac:dyDescent="0.3">
      <c r="A14" s="9" t="s">
        <v>29</v>
      </c>
      <c r="B14" s="29">
        <f>SUM(B15:B53)</f>
        <v>370808.88000000006</v>
      </c>
    </row>
    <row r="15" spans="1:2" x14ac:dyDescent="0.3">
      <c r="A15" s="240" t="s">
        <v>144</v>
      </c>
      <c r="B15" s="241">
        <v>4319.6400000000003</v>
      </c>
    </row>
    <row r="16" spans="1:2" x14ac:dyDescent="0.3">
      <c r="A16" s="240" t="s">
        <v>6</v>
      </c>
      <c r="B16" s="241">
        <v>10868.43</v>
      </c>
    </row>
    <row r="17" spans="1:2" x14ac:dyDescent="0.3">
      <c r="A17" s="242" t="s">
        <v>129</v>
      </c>
      <c r="B17" s="243"/>
    </row>
    <row r="18" spans="1:2" x14ac:dyDescent="0.3">
      <c r="A18" s="244" t="s">
        <v>12</v>
      </c>
      <c r="B18" s="241">
        <v>9520.6200000000008</v>
      </c>
    </row>
    <row r="19" spans="1:2" x14ac:dyDescent="0.3">
      <c r="A19" s="244" t="s">
        <v>100</v>
      </c>
      <c r="B19" s="241">
        <v>81882</v>
      </c>
    </row>
    <row r="20" spans="1:2" x14ac:dyDescent="0.3">
      <c r="A20" s="244" t="s">
        <v>93</v>
      </c>
      <c r="B20" s="241">
        <v>9422</v>
      </c>
    </row>
    <row r="21" spans="1:2" x14ac:dyDescent="0.3">
      <c r="A21" s="244" t="s">
        <v>171</v>
      </c>
      <c r="B21" s="241">
        <v>1635</v>
      </c>
    </row>
    <row r="22" spans="1:2" x14ac:dyDescent="0.3">
      <c r="A22" s="245" t="s">
        <v>170</v>
      </c>
      <c r="B22" s="241"/>
    </row>
    <row r="23" spans="1:2" x14ac:dyDescent="0.3">
      <c r="A23" s="244" t="s">
        <v>2</v>
      </c>
      <c r="B23" s="241">
        <v>976</v>
      </c>
    </row>
    <row r="24" spans="1:2" x14ac:dyDescent="0.3">
      <c r="A24" s="244" t="s">
        <v>199</v>
      </c>
      <c r="B24" s="241">
        <v>4488.84</v>
      </c>
    </row>
    <row r="25" spans="1:2" x14ac:dyDescent="0.3">
      <c r="A25" s="244" t="s">
        <v>3</v>
      </c>
      <c r="B25" s="241">
        <v>915.72</v>
      </c>
    </row>
    <row r="26" spans="1:2" x14ac:dyDescent="0.3">
      <c r="A26" s="244" t="s">
        <v>5</v>
      </c>
      <c r="B26" s="241">
        <v>2726.92</v>
      </c>
    </row>
    <row r="27" spans="1:2" x14ac:dyDescent="0.3">
      <c r="A27" s="244" t="s">
        <v>99</v>
      </c>
      <c r="B27" s="241">
        <v>835.63</v>
      </c>
    </row>
    <row r="28" spans="1:2" x14ac:dyDescent="0.3">
      <c r="A28" s="244" t="s">
        <v>27</v>
      </c>
      <c r="B28" s="241">
        <v>638.79999999999995</v>
      </c>
    </row>
    <row r="29" spans="1:2" x14ac:dyDescent="0.3">
      <c r="A29" s="244" t="s">
        <v>142</v>
      </c>
      <c r="B29" s="241">
        <v>16452.349999999999</v>
      </c>
    </row>
    <row r="30" spans="1:2" x14ac:dyDescent="0.3">
      <c r="A30" s="244" t="s">
        <v>8</v>
      </c>
      <c r="B30" s="241">
        <v>2886.67</v>
      </c>
    </row>
    <row r="31" spans="1:2" x14ac:dyDescent="0.3">
      <c r="A31" s="244" t="s">
        <v>117</v>
      </c>
      <c r="B31" s="241">
        <v>22737.98</v>
      </c>
    </row>
    <row r="32" spans="1:2" x14ac:dyDescent="0.3">
      <c r="A32" s="244" t="s">
        <v>118</v>
      </c>
      <c r="B32" s="241">
        <v>32547.79</v>
      </c>
    </row>
    <row r="33" spans="1:2" x14ac:dyDescent="0.3">
      <c r="A33" s="244" t="s">
        <v>102</v>
      </c>
      <c r="B33" s="241">
        <v>2691</v>
      </c>
    </row>
    <row r="34" spans="1:2" x14ac:dyDescent="0.3">
      <c r="A34" s="245" t="s">
        <v>153</v>
      </c>
      <c r="B34" s="241"/>
    </row>
    <row r="35" spans="1:2" x14ac:dyDescent="0.3">
      <c r="A35" s="244" t="s">
        <v>112</v>
      </c>
      <c r="B35" s="241">
        <v>15024.31</v>
      </c>
    </row>
    <row r="36" spans="1:2" ht="16.95" customHeight="1" x14ac:dyDescent="0.3">
      <c r="A36" s="244" t="s">
        <v>141</v>
      </c>
      <c r="B36" s="241">
        <v>9278.08</v>
      </c>
    </row>
    <row r="37" spans="1:2" x14ac:dyDescent="0.3">
      <c r="A37" s="244" t="s">
        <v>113</v>
      </c>
      <c r="B37" s="241">
        <v>105.94</v>
      </c>
    </row>
    <row r="38" spans="1:2" x14ac:dyDescent="0.3">
      <c r="A38" s="244" t="s">
        <v>7</v>
      </c>
      <c r="B38" s="241">
        <v>16930.16</v>
      </c>
    </row>
    <row r="39" spans="1:2" x14ac:dyDescent="0.3">
      <c r="A39" s="244" t="s">
        <v>143</v>
      </c>
      <c r="B39" s="241">
        <v>9303.77</v>
      </c>
    </row>
    <row r="40" spans="1:2" x14ac:dyDescent="0.3">
      <c r="A40" s="244" t="s">
        <v>110</v>
      </c>
      <c r="B40" s="241">
        <v>2058.79</v>
      </c>
    </row>
    <row r="41" spans="1:2" x14ac:dyDescent="0.3">
      <c r="A41" s="244" t="s">
        <v>157</v>
      </c>
      <c r="B41" s="241">
        <v>1496.74</v>
      </c>
    </row>
    <row r="42" spans="1:2" x14ac:dyDescent="0.3">
      <c r="A42" s="244" t="s">
        <v>147</v>
      </c>
      <c r="B42" s="241">
        <v>2020</v>
      </c>
    </row>
    <row r="43" spans="1:2" x14ac:dyDescent="0.3">
      <c r="A43" s="244" t="s">
        <v>201</v>
      </c>
      <c r="B43" s="241">
        <v>1180</v>
      </c>
    </row>
    <row r="44" spans="1:2" x14ac:dyDescent="0.3">
      <c r="A44" s="244" t="s">
        <v>104</v>
      </c>
      <c r="B44" s="241">
        <v>924.56</v>
      </c>
    </row>
    <row r="45" spans="1:2" x14ac:dyDescent="0.3">
      <c r="A45" s="244" t="s">
        <v>101</v>
      </c>
      <c r="B45" s="241">
        <v>894.16</v>
      </c>
    </row>
    <row r="46" spans="1:2" x14ac:dyDescent="0.3">
      <c r="A46" s="244" t="s">
        <v>138</v>
      </c>
      <c r="B46" s="241">
        <v>652.86</v>
      </c>
    </row>
    <row r="47" spans="1:2" x14ac:dyDescent="0.3">
      <c r="A47" s="244" t="s">
        <v>105</v>
      </c>
      <c r="B47" s="241">
        <v>1972.38</v>
      </c>
    </row>
    <row r="48" spans="1:2" x14ac:dyDescent="0.3">
      <c r="A48" s="244" t="s">
        <v>114</v>
      </c>
      <c r="B48" s="241">
        <v>5517.35</v>
      </c>
    </row>
    <row r="49" spans="1:2" x14ac:dyDescent="0.3">
      <c r="A49" s="244" t="s">
        <v>91</v>
      </c>
      <c r="B49" s="241">
        <v>67365.91</v>
      </c>
    </row>
    <row r="50" spans="1:2" x14ac:dyDescent="0.3">
      <c r="A50" s="244" t="s">
        <v>116</v>
      </c>
      <c r="B50" s="241">
        <v>2188.4299999999998</v>
      </c>
    </row>
    <row r="51" spans="1:2" x14ac:dyDescent="0.3">
      <c r="A51" s="244" t="s">
        <v>139</v>
      </c>
      <c r="B51" s="241">
        <v>18682.95</v>
      </c>
    </row>
    <row r="52" spans="1:2" x14ac:dyDescent="0.3">
      <c r="A52" s="244" t="s">
        <v>96</v>
      </c>
      <c r="B52" s="241">
        <v>1191.8900000000001</v>
      </c>
    </row>
    <row r="53" spans="1:2" x14ac:dyDescent="0.3">
      <c r="A53" s="244" t="s">
        <v>13</v>
      </c>
      <c r="B53" s="241">
        <v>8475.2099999999991</v>
      </c>
    </row>
    <row r="54" spans="1:2" x14ac:dyDescent="0.3">
      <c r="A54" s="49"/>
      <c r="B54" s="241"/>
    </row>
    <row r="55" spans="1:2" x14ac:dyDescent="0.3">
      <c r="A55" s="9" t="s">
        <v>25</v>
      </c>
      <c r="B55" s="18">
        <f>B7+B10+B13-B14</f>
        <v>35993.119999999937</v>
      </c>
    </row>
    <row r="56" spans="1:2" x14ac:dyDescent="0.3">
      <c r="A56" s="246"/>
      <c r="B56" s="246"/>
    </row>
    <row r="57" spans="1:2" x14ac:dyDescent="0.3">
      <c r="A57" s="246"/>
      <c r="B57" s="246"/>
    </row>
    <row r="58" spans="1:2" x14ac:dyDescent="0.3">
      <c r="A58" s="246"/>
      <c r="B58" s="246"/>
    </row>
    <row r="59" spans="1:2" x14ac:dyDescent="0.3">
      <c r="A59" s="246"/>
      <c r="B59" s="246"/>
    </row>
    <row r="60" spans="1:2" x14ac:dyDescent="0.3">
      <c r="A60" s="246"/>
      <c r="B60" s="246"/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6" workbookViewId="0">
      <selection activeCell="A57" sqref="A57:B57"/>
    </sheetView>
  </sheetViews>
  <sheetFormatPr defaultColWidth="8.88671875" defaultRowHeight="13.8" x14ac:dyDescent="0.25"/>
  <cols>
    <col min="1" max="1" width="61.5546875" style="46" customWidth="1"/>
    <col min="2" max="2" width="15.109375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89</v>
      </c>
      <c r="B3" s="41"/>
    </row>
    <row r="4" spans="1:2" x14ac:dyDescent="0.25">
      <c r="A4" s="41" t="s">
        <v>195</v>
      </c>
      <c r="B4" s="41"/>
    </row>
    <row r="5" spans="1:2" x14ac:dyDescent="0.25">
      <c r="A5" s="19" t="s">
        <v>80</v>
      </c>
      <c r="B5" s="56"/>
    </row>
    <row r="6" spans="1:2" x14ac:dyDescent="0.25">
      <c r="A6" s="21" t="s">
        <v>17</v>
      </c>
      <c r="B6" s="22">
        <v>63976</v>
      </c>
    </row>
    <row r="7" spans="1:2" x14ac:dyDescent="0.25">
      <c r="A7" s="21" t="s">
        <v>18</v>
      </c>
      <c r="B7" s="22">
        <v>-40521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892180</v>
      </c>
    </row>
    <row r="10" spans="1:2" x14ac:dyDescent="0.25">
      <c r="A10" s="21" t="s">
        <v>21</v>
      </c>
      <c r="B10" s="22">
        <v>906864</v>
      </c>
    </row>
    <row r="11" spans="1:2" x14ac:dyDescent="0.25">
      <c r="A11" s="21" t="s">
        <v>111</v>
      </c>
      <c r="B11" s="22">
        <f>B6+B9-B10</f>
        <v>49292</v>
      </c>
    </row>
    <row r="12" spans="1:2" x14ac:dyDescent="0.25">
      <c r="A12" s="21" t="s">
        <v>23</v>
      </c>
      <c r="B12" s="24">
        <f>B10/B9</f>
        <v>1.0164585621735525</v>
      </c>
    </row>
    <row r="13" spans="1:2" x14ac:dyDescent="0.25">
      <c r="A13" s="21" t="s">
        <v>131</v>
      </c>
      <c r="B13" s="22">
        <v>4204</v>
      </c>
    </row>
    <row r="14" spans="1:2" x14ac:dyDescent="0.25">
      <c r="A14" s="42" t="s">
        <v>29</v>
      </c>
      <c r="B14" s="261">
        <f>SUM(B15:B59)</f>
        <v>904109.63</v>
      </c>
    </row>
    <row r="15" spans="1:2" x14ac:dyDescent="0.25">
      <c r="A15" s="178" t="s">
        <v>144</v>
      </c>
      <c r="B15" s="47">
        <v>13699.08</v>
      </c>
    </row>
    <row r="16" spans="1:2" x14ac:dyDescent="0.25">
      <c r="A16" s="178" t="s">
        <v>6</v>
      </c>
      <c r="B16" s="47">
        <v>39931.599999999999</v>
      </c>
    </row>
    <row r="17" spans="1:2" x14ac:dyDescent="0.25">
      <c r="A17" s="167" t="s">
        <v>129</v>
      </c>
      <c r="B17" s="47"/>
    </row>
    <row r="18" spans="1:2" x14ac:dyDescent="0.25">
      <c r="A18" s="178" t="s">
        <v>12</v>
      </c>
      <c r="B18" s="47">
        <v>24566</v>
      </c>
    </row>
    <row r="19" spans="1:2" x14ac:dyDescent="0.25">
      <c r="A19" s="178" t="s">
        <v>100</v>
      </c>
      <c r="B19" s="47">
        <v>230396</v>
      </c>
    </row>
    <row r="20" spans="1:2" x14ac:dyDescent="0.25">
      <c r="A20" s="178" t="s">
        <v>93</v>
      </c>
      <c r="B20" s="47">
        <v>27846</v>
      </c>
    </row>
    <row r="21" spans="1:2" x14ac:dyDescent="0.25">
      <c r="A21" s="113" t="s">
        <v>178</v>
      </c>
      <c r="B21" s="47">
        <v>4417</v>
      </c>
    </row>
    <row r="22" spans="1:2" x14ac:dyDescent="0.25">
      <c r="A22" s="181" t="s">
        <v>134</v>
      </c>
      <c r="B22" s="47"/>
    </row>
    <row r="23" spans="1:2" x14ac:dyDescent="0.25">
      <c r="A23" s="362" t="s">
        <v>199</v>
      </c>
      <c r="B23" s="47">
        <v>16261.7</v>
      </c>
    </row>
    <row r="24" spans="1:2" x14ac:dyDescent="0.25">
      <c r="A24" s="362" t="s">
        <v>3</v>
      </c>
      <c r="B24" s="47">
        <v>2471.21</v>
      </c>
    </row>
    <row r="25" spans="1:2" x14ac:dyDescent="0.25">
      <c r="A25" s="362" t="s">
        <v>5</v>
      </c>
      <c r="B25" s="47">
        <v>5145.76</v>
      </c>
    </row>
    <row r="26" spans="1:2" x14ac:dyDescent="0.25">
      <c r="A26" s="362" t="s">
        <v>99</v>
      </c>
      <c r="B26" s="47">
        <v>2752.48</v>
      </c>
    </row>
    <row r="27" spans="1:2" x14ac:dyDescent="0.25">
      <c r="A27" s="362" t="s">
        <v>142</v>
      </c>
      <c r="B27" s="47">
        <v>54132.38</v>
      </c>
    </row>
    <row r="28" spans="1:2" x14ac:dyDescent="0.25">
      <c r="A28" s="362" t="s">
        <v>27</v>
      </c>
      <c r="B28" s="47">
        <v>2304.25</v>
      </c>
    </row>
    <row r="29" spans="1:2" x14ac:dyDescent="0.25">
      <c r="A29" s="362" t="s">
        <v>151</v>
      </c>
      <c r="B29" s="47">
        <v>7307.04</v>
      </c>
    </row>
    <row r="30" spans="1:2" x14ac:dyDescent="0.25">
      <c r="A30" s="362" t="s">
        <v>117</v>
      </c>
      <c r="B30" s="47">
        <v>74050.33</v>
      </c>
    </row>
    <row r="31" spans="1:2" x14ac:dyDescent="0.25">
      <c r="A31" s="362" t="s">
        <v>118</v>
      </c>
      <c r="B31" s="47">
        <v>107918.18</v>
      </c>
    </row>
    <row r="32" spans="1:2" x14ac:dyDescent="0.25">
      <c r="A32" s="362" t="s">
        <v>225</v>
      </c>
      <c r="B32" s="47">
        <v>12000</v>
      </c>
    </row>
    <row r="33" spans="1:2" x14ac:dyDescent="0.25">
      <c r="A33" s="362" t="s">
        <v>102</v>
      </c>
      <c r="B33" s="47">
        <v>6279</v>
      </c>
    </row>
    <row r="34" spans="1:2" x14ac:dyDescent="0.25">
      <c r="A34" s="167" t="s">
        <v>128</v>
      </c>
      <c r="B34" s="47"/>
    </row>
    <row r="35" spans="1:2" x14ac:dyDescent="0.25">
      <c r="A35" s="362" t="s">
        <v>112</v>
      </c>
      <c r="B35" s="47">
        <v>42656.18</v>
      </c>
    </row>
    <row r="36" spans="1:2" x14ac:dyDescent="0.25">
      <c r="A36" s="362" t="s">
        <v>141</v>
      </c>
      <c r="B36" s="47">
        <v>11203.62</v>
      </c>
    </row>
    <row r="37" spans="1:2" x14ac:dyDescent="0.25">
      <c r="A37" s="362" t="s">
        <v>140</v>
      </c>
      <c r="B37" s="47">
        <v>295.35000000000002</v>
      </c>
    </row>
    <row r="38" spans="1:2" x14ac:dyDescent="0.25">
      <c r="A38" s="362" t="s">
        <v>162</v>
      </c>
      <c r="B38" s="47">
        <v>848.97</v>
      </c>
    </row>
    <row r="39" spans="1:2" x14ac:dyDescent="0.25">
      <c r="A39" s="362" t="s">
        <v>113</v>
      </c>
      <c r="B39" s="47">
        <v>105.94</v>
      </c>
    </row>
    <row r="40" spans="1:2" x14ac:dyDescent="0.25">
      <c r="A40" s="362" t="s">
        <v>143</v>
      </c>
      <c r="B40" s="47">
        <v>30034.6</v>
      </c>
    </row>
    <row r="41" spans="1:2" x14ac:dyDescent="0.25">
      <c r="A41" s="362" t="s">
        <v>7</v>
      </c>
      <c r="B41" s="47">
        <v>48214.75</v>
      </c>
    </row>
    <row r="42" spans="1:2" x14ac:dyDescent="0.25">
      <c r="A42" s="362" t="s">
        <v>206</v>
      </c>
      <c r="B42" s="47">
        <v>55.9</v>
      </c>
    </row>
    <row r="43" spans="1:2" x14ac:dyDescent="0.25">
      <c r="A43" s="362" t="s">
        <v>110</v>
      </c>
      <c r="B43" s="47">
        <v>7368.29</v>
      </c>
    </row>
    <row r="44" spans="1:2" x14ac:dyDescent="0.25">
      <c r="A44" s="362" t="s">
        <v>132</v>
      </c>
      <c r="B44" s="47">
        <v>356.05</v>
      </c>
    </row>
    <row r="45" spans="1:2" x14ac:dyDescent="0.25">
      <c r="A45" s="362" t="s">
        <v>157</v>
      </c>
      <c r="B45" s="47">
        <v>1016.36</v>
      </c>
    </row>
    <row r="46" spans="1:2" x14ac:dyDescent="0.25">
      <c r="A46" s="362" t="s">
        <v>8</v>
      </c>
      <c r="B46" s="47">
        <v>3905.57</v>
      </c>
    </row>
    <row r="47" spans="1:2" x14ac:dyDescent="0.25">
      <c r="A47" s="362" t="s">
        <v>147</v>
      </c>
      <c r="B47" s="47">
        <v>4460</v>
      </c>
    </row>
    <row r="48" spans="1:2" x14ac:dyDescent="0.25">
      <c r="A48" s="362" t="s">
        <v>104</v>
      </c>
      <c r="B48" s="47">
        <v>1815.61</v>
      </c>
    </row>
    <row r="49" spans="1:2" x14ac:dyDescent="0.25">
      <c r="A49" s="362" t="s">
        <v>101</v>
      </c>
      <c r="B49" s="47">
        <v>2533.79</v>
      </c>
    </row>
    <row r="50" spans="1:2" x14ac:dyDescent="0.25">
      <c r="A50" s="362" t="s">
        <v>138</v>
      </c>
      <c r="B50" s="47">
        <v>2488.65</v>
      </c>
    </row>
    <row r="51" spans="1:2" x14ac:dyDescent="0.25">
      <c r="A51" s="362" t="s">
        <v>30</v>
      </c>
      <c r="B51" s="47">
        <v>103.65</v>
      </c>
    </row>
    <row r="52" spans="1:2" x14ac:dyDescent="0.25">
      <c r="A52" s="362" t="s">
        <v>114</v>
      </c>
      <c r="B52" s="47">
        <v>25070.12</v>
      </c>
    </row>
    <row r="53" spans="1:2" x14ac:dyDescent="0.25">
      <c r="A53" s="362" t="s">
        <v>115</v>
      </c>
      <c r="B53" s="47">
        <v>31929.96</v>
      </c>
    </row>
    <row r="54" spans="1:2" x14ac:dyDescent="0.25">
      <c r="A54" s="362" t="s">
        <v>11</v>
      </c>
      <c r="B54" s="47">
        <v>965.72</v>
      </c>
    </row>
    <row r="55" spans="1:2" x14ac:dyDescent="0.25">
      <c r="A55" s="362" t="s">
        <v>87</v>
      </c>
      <c r="B55" s="47">
        <v>5719.27</v>
      </c>
    </row>
    <row r="56" spans="1:2" x14ac:dyDescent="0.25">
      <c r="A56" s="362" t="s">
        <v>36</v>
      </c>
      <c r="B56" s="47">
        <v>12000</v>
      </c>
    </row>
    <row r="57" spans="1:2" x14ac:dyDescent="0.25">
      <c r="A57" s="362" t="s">
        <v>150</v>
      </c>
      <c r="B57" s="47">
        <v>11866.97</v>
      </c>
    </row>
    <row r="58" spans="1:2" x14ac:dyDescent="0.25">
      <c r="A58" s="362" t="s">
        <v>116</v>
      </c>
      <c r="B58" s="47">
        <v>6168.79</v>
      </c>
    </row>
    <row r="59" spans="1:2" x14ac:dyDescent="0.25">
      <c r="A59" s="362" t="s">
        <v>13</v>
      </c>
      <c r="B59" s="47">
        <v>21447.51</v>
      </c>
    </row>
    <row r="60" spans="1:2" x14ac:dyDescent="0.25">
      <c r="A60" s="204"/>
      <c r="B60" s="47"/>
    </row>
    <row r="61" spans="1:2" x14ac:dyDescent="0.25">
      <c r="A61" s="25" t="s">
        <v>25</v>
      </c>
      <c r="B61" s="45">
        <f>B7+B10+B13-B14</f>
        <v>-33562.630000000005</v>
      </c>
    </row>
    <row r="62" spans="1:2" x14ac:dyDescent="0.25">
      <c r="A62" s="361"/>
      <c r="B62" s="361"/>
    </row>
    <row r="63" spans="1:2" x14ac:dyDescent="0.25">
      <c r="A63" s="361"/>
      <c r="B63" s="361"/>
    </row>
    <row r="64" spans="1:2" x14ac:dyDescent="0.25">
      <c r="A64" s="361"/>
      <c r="B64" s="361"/>
    </row>
    <row r="65" spans="1:2" x14ac:dyDescent="0.25">
      <c r="A65" s="361"/>
      <c r="B65" s="361"/>
    </row>
    <row r="66" spans="1:2" x14ac:dyDescent="0.25">
      <c r="A66" s="361"/>
      <c r="B66" s="361"/>
    </row>
    <row r="67" spans="1:2" x14ac:dyDescent="0.25">
      <c r="A67" s="361"/>
      <c r="B67" s="361"/>
    </row>
    <row r="68" spans="1:2" x14ac:dyDescent="0.25">
      <c r="A68" s="361"/>
      <c r="B68" s="361"/>
    </row>
    <row r="69" spans="1:2" x14ac:dyDescent="0.25">
      <c r="A69" s="361"/>
      <c r="B69" s="361"/>
    </row>
    <row r="70" spans="1:2" x14ac:dyDescent="0.25">
      <c r="A70" s="361"/>
      <c r="B70" s="361"/>
    </row>
  </sheetData>
  <pageMargins left="0.70866141732283472" right="0.70866141732283472" top="0.98425196850393704" bottom="0.98425196850393704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A32" sqref="A32:XFD32"/>
    </sheetView>
  </sheetViews>
  <sheetFormatPr defaultRowHeight="13.8" x14ac:dyDescent="0.25"/>
  <cols>
    <col min="1" max="1" width="56.109375" style="46" customWidth="1"/>
    <col min="2" max="2" width="12" style="46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85</v>
      </c>
      <c r="B3" s="41"/>
    </row>
    <row r="4" spans="1:2" x14ac:dyDescent="0.25">
      <c r="A4" s="80" t="s">
        <v>231</v>
      </c>
      <c r="B4" s="41"/>
    </row>
    <row r="5" spans="1:2" x14ac:dyDescent="0.25">
      <c r="A5" s="19" t="s">
        <v>166</v>
      </c>
      <c r="B5" s="56"/>
    </row>
    <row r="6" spans="1:2" x14ac:dyDescent="0.25">
      <c r="A6" s="21" t="s">
        <v>17</v>
      </c>
      <c r="B6" s="22">
        <v>54267</v>
      </c>
    </row>
    <row r="7" spans="1:2" x14ac:dyDescent="0.25">
      <c r="A7" s="21" t="s">
        <v>18</v>
      </c>
      <c r="B7" s="22">
        <v>-50426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363">
        <v>833101</v>
      </c>
    </row>
    <row r="10" spans="1:2" x14ac:dyDescent="0.25">
      <c r="A10" s="21" t="s">
        <v>21</v>
      </c>
      <c r="B10" s="363">
        <v>847129</v>
      </c>
    </row>
    <row r="11" spans="1:2" x14ac:dyDescent="0.25">
      <c r="A11" s="21" t="s">
        <v>111</v>
      </c>
      <c r="B11" s="22">
        <f>B6+B9-B10</f>
        <v>40239</v>
      </c>
    </row>
    <row r="12" spans="1:2" x14ac:dyDescent="0.25">
      <c r="A12" s="21" t="s">
        <v>23</v>
      </c>
      <c r="B12" s="24">
        <f>B10/B9</f>
        <v>1.0168382945165113</v>
      </c>
    </row>
    <row r="13" spans="1:2" x14ac:dyDescent="0.25">
      <c r="A13" s="21" t="s">
        <v>131</v>
      </c>
      <c r="B13" s="22">
        <v>6305</v>
      </c>
    </row>
    <row r="14" spans="1:2" x14ac:dyDescent="0.25">
      <c r="A14" s="25" t="s">
        <v>29</v>
      </c>
      <c r="B14" s="261">
        <f>SUM(B15:B69)</f>
        <v>871774.55999999982</v>
      </c>
    </row>
    <row r="15" spans="1:2" x14ac:dyDescent="0.25">
      <c r="A15" s="364" t="s">
        <v>119</v>
      </c>
      <c r="B15" s="365"/>
    </row>
    <row r="16" spans="1:2" x14ac:dyDescent="0.25">
      <c r="A16" s="366" t="s">
        <v>12</v>
      </c>
      <c r="B16" s="367">
        <v>21695</v>
      </c>
    </row>
    <row r="17" spans="1:2" x14ac:dyDescent="0.25">
      <c r="A17" s="366" t="s">
        <v>100</v>
      </c>
      <c r="B17" s="368">
        <v>215231</v>
      </c>
    </row>
    <row r="18" spans="1:2" x14ac:dyDescent="0.25">
      <c r="A18" s="366" t="s">
        <v>93</v>
      </c>
      <c r="B18" s="367">
        <v>25951</v>
      </c>
    </row>
    <row r="19" spans="1:2" x14ac:dyDescent="0.25">
      <c r="A19" s="369" t="s">
        <v>144</v>
      </c>
      <c r="B19" s="367">
        <v>13611.87</v>
      </c>
    </row>
    <row r="20" spans="1:2" x14ac:dyDescent="0.25">
      <c r="A20" s="369" t="s">
        <v>6</v>
      </c>
      <c r="B20" s="367">
        <v>19268.330000000002</v>
      </c>
    </row>
    <row r="21" spans="1:2" x14ac:dyDescent="0.25">
      <c r="A21" s="369" t="s">
        <v>154</v>
      </c>
      <c r="B21" s="367">
        <v>4126</v>
      </c>
    </row>
    <row r="22" spans="1:2" x14ac:dyDescent="0.25">
      <c r="A22" s="364" t="s">
        <v>127</v>
      </c>
      <c r="B22" s="370"/>
    </row>
    <row r="23" spans="1:2" x14ac:dyDescent="0.25">
      <c r="A23" s="369" t="s">
        <v>2</v>
      </c>
      <c r="B23" s="367">
        <v>4192.45</v>
      </c>
    </row>
    <row r="24" spans="1:2" x14ac:dyDescent="0.25">
      <c r="A24" s="369" t="s">
        <v>199</v>
      </c>
      <c r="B24" s="367">
        <v>16046.02</v>
      </c>
    </row>
    <row r="25" spans="1:2" x14ac:dyDescent="0.25">
      <c r="A25" s="369" t="s">
        <v>3</v>
      </c>
      <c r="B25" s="367">
        <v>5920.92</v>
      </c>
    </row>
    <row r="26" spans="1:2" x14ac:dyDescent="0.25">
      <c r="A26" s="369" t="s">
        <v>5</v>
      </c>
      <c r="B26" s="367">
        <v>1154.57</v>
      </c>
    </row>
    <row r="27" spans="1:2" x14ac:dyDescent="0.25">
      <c r="A27" s="369" t="s">
        <v>99</v>
      </c>
      <c r="B27" s="367">
        <v>2356.0500000000002</v>
      </c>
    </row>
    <row r="28" spans="1:2" x14ac:dyDescent="0.25">
      <c r="A28" s="369" t="s">
        <v>142</v>
      </c>
      <c r="B28" s="367">
        <v>45844.6</v>
      </c>
    </row>
    <row r="29" spans="1:2" x14ac:dyDescent="0.25">
      <c r="A29" s="369" t="s">
        <v>8</v>
      </c>
      <c r="B29" s="367">
        <v>2507.46</v>
      </c>
    </row>
    <row r="30" spans="1:2" x14ac:dyDescent="0.25">
      <c r="A30" s="369" t="s">
        <v>151</v>
      </c>
      <c r="B30" s="367">
        <v>3946.94</v>
      </c>
    </row>
    <row r="31" spans="1:2" x14ac:dyDescent="0.25">
      <c r="A31" s="369" t="s">
        <v>117</v>
      </c>
      <c r="B31" s="367">
        <v>72641.64</v>
      </c>
    </row>
    <row r="32" spans="1:2" x14ac:dyDescent="0.25">
      <c r="A32" s="369" t="s">
        <v>118</v>
      </c>
      <c r="B32" s="367">
        <v>81403.539999999994</v>
      </c>
    </row>
    <row r="33" spans="1:2" x14ac:dyDescent="0.25">
      <c r="A33" s="369" t="s">
        <v>102</v>
      </c>
      <c r="B33" s="367">
        <v>6279</v>
      </c>
    </row>
    <row r="34" spans="1:2" x14ac:dyDescent="0.25">
      <c r="A34" s="364" t="s">
        <v>128</v>
      </c>
      <c r="B34" s="370"/>
    </row>
    <row r="35" spans="1:2" x14ac:dyDescent="0.25">
      <c r="A35" s="266" t="s">
        <v>112</v>
      </c>
      <c r="B35" s="367">
        <v>39827.440000000002</v>
      </c>
    </row>
    <row r="36" spans="1:2" x14ac:dyDescent="0.25">
      <c r="A36" s="369" t="s">
        <v>1</v>
      </c>
      <c r="B36" s="367">
        <v>254.32</v>
      </c>
    </row>
    <row r="37" spans="1:2" x14ac:dyDescent="0.25">
      <c r="A37" s="369" t="s">
        <v>141</v>
      </c>
      <c r="B37" s="367">
        <v>11203.49</v>
      </c>
    </row>
    <row r="38" spans="1:2" x14ac:dyDescent="0.25">
      <c r="A38" s="369" t="s">
        <v>205</v>
      </c>
      <c r="B38" s="367">
        <v>3506.3</v>
      </c>
    </row>
    <row r="39" spans="1:2" x14ac:dyDescent="0.25">
      <c r="A39" s="369" t="s">
        <v>140</v>
      </c>
      <c r="B39" s="367">
        <v>144.22</v>
      </c>
    </row>
    <row r="40" spans="1:2" x14ac:dyDescent="0.25">
      <c r="A40" s="369" t="s">
        <v>162</v>
      </c>
      <c r="B40" s="367">
        <v>44.4</v>
      </c>
    </row>
    <row r="41" spans="1:2" x14ac:dyDescent="0.25">
      <c r="A41" s="369" t="s">
        <v>155</v>
      </c>
      <c r="B41" s="367">
        <v>10816.29</v>
      </c>
    </row>
    <row r="42" spans="1:2" ht="13.8" customHeight="1" x14ac:dyDescent="0.25">
      <c r="A42" s="369" t="s">
        <v>188</v>
      </c>
      <c r="B42" s="367">
        <v>2500</v>
      </c>
    </row>
    <row r="43" spans="1:2" x14ac:dyDescent="0.25">
      <c r="A43" s="369" t="s">
        <v>113</v>
      </c>
      <c r="B43" s="367">
        <v>105.94</v>
      </c>
    </row>
    <row r="44" spans="1:2" x14ac:dyDescent="0.25">
      <c r="A44" s="369" t="s">
        <v>110</v>
      </c>
      <c r="B44" s="367">
        <v>4767.45</v>
      </c>
    </row>
    <row r="45" spans="1:2" x14ac:dyDescent="0.25">
      <c r="A45" s="369" t="s">
        <v>132</v>
      </c>
      <c r="B45" s="367">
        <v>414.61</v>
      </c>
    </row>
    <row r="46" spans="1:2" ht="18" customHeight="1" x14ac:dyDescent="0.25">
      <c r="A46" s="369" t="s">
        <v>157</v>
      </c>
      <c r="B46" s="367">
        <v>1645.44</v>
      </c>
    </row>
    <row r="47" spans="1:2" x14ac:dyDescent="0.25">
      <c r="A47" s="369" t="s">
        <v>121</v>
      </c>
      <c r="B47" s="367">
        <v>8395.99</v>
      </c>
    </row>
    <row r="48" spans="1:2" x14ac:dyDescent="0.25">
      <c r="A48" s="369" t="s">
        <v>143</v>
      </c>
      <c r="B48" s="367">
        <v>25781.82</v>
      </c>
    </row>
    <row r="49" spans="1:2" x14ac:dyDescent="0.25">
      <c r="A49" s="369" t="s">
        <v>7</v>
      </c>
      <c r="B49" s="367">
        <v>45119.99</v>
      </c>
    </row>
    <row r="50" spans="1:2" x14ac:dyDescent="0.25">
      <c r="A50" s="369" t="s">
        <v>206</v>
      </c>
      <c r="B50" s="367">
        <v>52.66</v>
      </c>
    </row>
    <row r="51" spans="1:2" x14ac:dyDescent="0.25">
      <c r="A51" s="369" t="s">
        <v>146</v>
      </c>
      <c r="B51" s="367">
        <v>138.69</v>
      </c>
    </row>
    <row r="52" spans="1:2" ht="27.6" x14ac:dyDescent="0.25">
      <c r="A52" s="369" t="s">
        <v>202</v>
      </c>
      <c r="B52" s="367">
        <v>208.03</v>
      </c>
    </row>
    <row r="53" spans="1:2" x14ac:dyDescent="0.25">
      <c r="A53" s="369" t="s">
        <v>201</v>
      </c>
      <c r="B53" s="367">
        <v>1298</v>
      </c>
    </row>
    <row r="54" spans="1:2" x14ac:dyDescent="0.25">
      <c r="A54" s="369" t="s">
        <v>101</v>
      </c>
      <c r="B54" s="367">
        <v>2385.8200000000002</v>
      </c>
    </row>
    <row r="55" spans="1:2" x14ac:dyDescent="0.25">
      <c r="A55" s="369" t="s">
        <v>138</v>
      </c>
      <c r="B55" s="367">
        <v>793.22</v>
      </c>
    </row>
    <row r="56" spans="1:2" x14ac:dyDescent="0.25">
      <c r="A56" s="369" t="s">
        <v>214</v>
      </c>
      <c r="B56" s="367">
        <v>36814.26</v>
      </c>
    </row>
    <row r="57" spans="1:2" x14ac:dyDescent="0.25">
      <c r="A57" s="369" t="s">
        <v>123</v>
      </c>
      <c r="B57" s="367">
        <v>323.33</v>
      </c>
    </row>
    <row r="58" spans="1:2" x14ac:dyDescent="0.25">
      <c r="A58" s="369" t="s">
        <v>114</v>
      </c>
      <c r="B58" s="367">
        <v>58691.02</v>
      </c>
    </row>
    <row r="59" spans="1:2" x14ac:dyDescent="0.25">
      <c r="A59" s="369" t="s">
        <v>115</v>
      </c>
      <c r="B59" s="367">
        <v>12635.09</v>
      </c>
    </row>
    <row r="60" spans="1:2" x14ac:dyDescent="0.25">
      <c r="A60" s="369" t="s">
        <v>163</v>
      </c>
      <c r="B60" s="367">
        <v>2640.47</v>
      </c>
    </row>
    <row r="61" spans="1:2" x14ac:dyDescent="0.25">
      <c r="A61" s="369" t="s">
        <v>192</v>
      </c>
      <c r="B61" s="367">
        <v>1063.79</v>
      </c>
    </row>
    <row r="62" spans="1:2" x14ac:dyDescent="0.25">
      <c r="A62" s="369" t="s">
        <v>207</v>
      </c>
      <c r="B62" s="367">
        <v>66.03</v>
      </c>
    </row>
    <row r="63" spans="1:2" x14ac:dyDescent="0.25">
      <c r="A63" s="369" t="s">
        <v>95</v>
      </c>
      <c r="B63" s="367">
        <v>5512.55</v>
      </c>
    </row>
    <row r="64" spans="1:2" x14ac:dyDescent="0.25">
      <c r="A64" s="369" t="s">
        <v>36</v>
      </c>
      <c r="B64" s="367">
        <v>12000</v>
      </c>
    </row>
    <row r="65" spans="1:2" x14ac:dyDescent="0.25">
      <c r="A65" s="369" t="s">
        <v>116</v>
      </c>
      <c r="B65" s="367">
        <v>5754.73</v>
      </c>
    </row>
    <row r="66" spans="1:2" x14ac:dyDescent="0.25">
      <c r="A66" s="369" t="s">
        <v>234</v>
      </c>
      <c r="B66" s="367">
        <v>18500</v>
      </c>
    </row>
    <row r="67" spans="1:2" x14ac:dyDescent="0.25">
      <c r="A67" s="369" t="s">
        <v>139</v>
      </c>
      <c r="B67" s="367">
        <v>297.98</v>
      </c>
    </row>
    <row r="68" spans="1:2" x14ac:dyDescent="0.25">
      <c r="A68" s="369" t="s">
        <v>96</v>
      </c>
      <c r="B68" s="367">
        <v>1786.3</v>
      </c>
    </row>
    <row r="69" spans="1:2" x14ac:dyDescent="0.25">
      <c r="A69" s="369" t="s">
        <v>13</v>
      </c>
      <c r="B69" s="367">
        <v>14108.5</v>
      </c>
    </row>
    <row r="70" spans="1:2" x14ac:dyDescent="0.25">
      <c r="A70" s="371"/>
      <c r="B70" s="367"/>
    </row>
    <row r="71" spans="1:2" x14ac:dyDescent="0.25">
      <c r="A71" s="25" t="s">
        <v>25</v>
      </c>
      <c r="B71" s="45">
        <f>B7+B10+B13-B14</f>
        <v>-68766.559999999823</v>
      </c>
    </row>
    <row r="72" spans="1:2" x14ac:dyDescent="0.25">
      <c r="A72" s="372"/>
      <c r="B72" s="372"/>
    </row>
    <row r="73" spans="1:2" x14ac:dyDescent="0.25">
      <c r="A73" s="372"/>
      <c r="B73" s="372"/>
    </row>
    <row r="74" spans="1:2" x14ac:dyDescent="0.25">
      <c r="A74" s="372"/>
      <c r="B74" s="372"/>
    </row>
    <row r="75" spans="1:2" x14ac:dyDescent="0.25">
      <c r="A75" s="372"/>
      <c r="B75" s="372"/>
    </row>
    <row r="76" spans="1:2" x14ac:dyDescent="0.25">
      <c r="A76" s="372"/>
      <c r="B76" s="372"/>
    </row>
    <row r="77" spans="1:2" x14ac:dyDescent="0.25">
      <c r="A77" s="372"/>
      <c r="B77" s="372"/>
    </row>
    <row r="78" spans="1:2" x14ac:dyDescent="0.25">
      <c r="A78" s="372"/>
      <c r="B78" s="372"/>
    </row>
    <row r="79" spans="1:2" x14ac:dyDescent="0.25">
      <c r="A79" s="372"/>
      <c r="B79" s="372"/>
    </row>
    <row r="80" spans="1:2" x14ac:dyDescent="0.25">
      <c r="A80" s="372"/>
      <c r="B80" s="372"/>
    </row>
    <row r="81" spans="1:2" x14ac:dyDescent="0.25">
      <c r="A81" s="372"/>
      <c r="B81" s="37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19" workbookViewId="0">
      <selection activeCell="E29" sqref="E29"/>
    </sheetView>
  </sheetViews>
  <sheetFormatPr defaultRowHeight="15.6" x14ac:dyDescent="0.3"/>
  <cols>
    <col min="1" max="1" width="64.21875" style="206" customWidth="1"/>
    <col min="2" max="2" width="11.5546875" style="221" customWidth="1"/>
    <col min="3" max="16384" width="8.88671875" style="206"/>
  </cols>
  <sheetData>
    <row r="1" spans="1:2" x14ac:dyDescent="0.3">
      <c r="A1" s="1"/>
      <c r="B1" s="11"/>
    </row>
    <row r="2" spans="1:2" x14ac:dyDescent="0.3">
      <c r="A2" s="1" t="s">
        <v>14</v>
      </c>
      <c r="B2" s="11"/>
    </row>
    <row r="3" spans="1:2" x14ac:dyDescent="0.3">
      <c r="A3" s="1" t="s">
        <v>15</v>
      </c>
      <c r="B3" s="11"/>
    </row>
    <row r="4" spans="1:2" x14ac:dyDescent="0.3">
      <c r="A4" s="1" t="s">
        <v>16</v>
      </c>
      <c r="B4" s="11" t="s">
        <v>83</v>
      </c>
    </row>
    <row r="5" spans="1:2" x14ac:dyDescent="0.3">
      <c r="A5" s="11" t="s">
        <v>194</v>
      </c>
      <c r="B5" s="11"/>
    </row>
    <row r="6" spans="1:2" x14ac:dyDescent="0.3">
      <c r="A6" s="50" t="s">
        <v>34</v>
      </c>
      <c r="B6" s="34"/>
    </row>
    <row r="7" spans="1:2" x14ac:dyDescent="0.3">
      <c r="A7" s="14" t="s">
        <v>17</v>
      </c>
      <c r="B7" s="15">
        <v>16218</v>
      </c>
    </row>
    <row r="8" spans="1:2" x14ac:dyDescent="0.3">
      <c r="A8" s="14" t="s">
        <v>18</v>
      </c>
      <c r="B8" s="15">
        <v>113919</v>
      </c>
    </row>
    <row r="9" spans="1:2" x14ac:dyDescent="0.3">
      <c r="A9" s="16" t="s">
        <v>28</v>
      </c>
      <c r="B9" s="15"/>
    </row>
    <row r="10" spans="1:2" x14ac:dyDescent="0.3">
      <c r="A10" s="14" t="s">
        <v>20</v>
      </c>
      <c r="B10" s="15">
        <v>136557</v>
      </c>
    </row>
    <row r="11" spans="1:2" x14ac:dyDescent="0.3">
      <c r="A11" s="14" t="s">
        <v>21</v>
      </c>
      <c r="B11" s="15">
        <v>144595</v>
      </c>
    </row>
    <row r="12" spans="1:2" x14ac:dyDescent="0.3">
      <c r="A12" s="14" t="s">
        <v>111</v>
      </c>
      <c r="B12" s="15">
        <f>B7+B10-B11</f>
        <v>8180</v>
      </c>
    </row>
    <row r="13" spans="1:2" x14ac:dyDescent="0.3">
      <c r="A13" s="14" t="s">
        <v>23</v>
      </c>
      <c r="B13" s="17">
        <f>B11/B10</f>
        <v>1.0588618672056358</v>
      </c>
    </row>
    <row r="14" spans="1:2" x14ac:dyDescent="0.3">
      <c r="A14" s="9" t="s">
        <v>29</v>
      </c>
      <c r="B14" s="37">
        <f>SUM(B15:B34)</f>
        <v>91221.4</v>
      </c>
    </row>
    <row r="15" spans="1:2" x14ac:dyDescent="0.3">
      <c r="A15" s="168" t="s">
        <v>144</v>
      </c>
      <c r="B15" s="36">
        <v>1559</v>
      </c>
    </row>
    <row r="16" spans="1:2" ht="17.399999999999999" customHeight="1" x14ac:dyDescent="0.3">
      <c r="A16" s="169" t="s">
        <v>129</v>
      </c>
      <c r="B16" s="36"/>
    </row>
    <row r="17" spans="1:2" x14ac:dyDescent="0.3">
      <c r="A17" s="170" t="s">
        <v>12</v>
      </c>
      <c r="B17" s="36">
        <v>3865.11</v>
      </c>
    </row>
    <row r="18" spans="1:2" x14ac:dyDescent="0.3">
      <c r="A18" s="170" t="s">
        <v>100</v>
      </c>
      <c r="B18" s="36">
        <v>35489</v>
      </c>
    </row>
    <row r="19" spans="1:2" x14ac:dyDescent="0.3">
      <c r="A19" s="170" t="s">
        <v>93</v>
      </c>
      <c r="B19" s="36">
        <v>4244</v>
      </c>
    </row>
    <row r="20" spans="1:2" x14ac:dyDescent="0.3">
      <c r="A20" s="170" t="s">
        <v>154</v>
      </c>
      <c r="B20" s="36">
        <v>704</v>
      </c>
    </row>
    <row r="21" spans="1:2" x14ac:dyDescent="0.3">
      <c r="A21" s="171" t="s">
        <v>134</v>
      </c>
      <c r="B21" s="36"/>
    </row>
    <row r="22" spans="1:2" x14ac:dyDescent="0.3">
      <c r="A22" s="170" t="s">
        <v>2</v>
      </c>
      <c r="B22" s="36">
        <v>213</v>
      </c>
    </row>
    <row r="23" spans="1:2" x14ac:dyDescent="0.3">
      <c r="A23" s="170" t="s">
        <v>5</v>
      </c>
      <c r="B23" s="36">
        <v>600</v>
      </c>
    </row>
    <row r="24" spans="1:2" x14ac:dyDescent="0.3">
      <c r="A24" s="169" t="s">
        <v>128</v>
      </c>
      <c r="B24" s="36"/>
    </row>
    <row r="25" spans="1:2" x14ac:dyDescent="0.3">
      <c r="A25" s="170" t="s">
        <v>112</v>
      </c>
      <c r="B25" s="36">
        <v>6528.29</v>
      </c>
    </row>
    <row r="26" spans="1:2" x14ac:dyDescent="0.3">
      <c r="A26" s="170" t="s">
        <v>141</v>
      </c>
      <c r="B26" s="36">
        <v>9294.1200000000008</v>
      </c>
    </row>
    <row r="27" spans="1:2" ht="18.600000000000001" customHeight="1" x14ac:dyDescent="0.3">
      <c r="A27" s="170" t="s">
        <v>110</v>
      </c>
      <c r="B27" s="36">
        <v>1326.6</v>
      </c>
    </row>
    <row r="28" spans="1:2" x14ac:dyDescent="0.3">
      <c r="A28" s="170" t="s">
        <v>7</v>
      </c>
      <c r="B28" s="36">
        <v>7391.22</v>
      </c>
    </row>
    <row r="29" spans="1:2" x14ac:dyDescent="0.3">
      <c r="A29" s="170" t="s">
        <v>147</v>
      </c>
      <c r="B29" s="36">
        <v>1194</v>
      </c>
    </row>
    <row r="30" spans="1:2" x14ac:dyDescent="0.3">
      <c r="A30" s="170" t="s">
        <v>201</v>
      </c>
      <c r="B30" s="36">
        <v>1062</v>
      </c>
    </row>
    <row r="31" spans="1:2" x14ac:dyDescent="0.3">
      <c r="A31" s="170" t="s">
        <v>101</v>
      </c>
      <c r="B31" s="36">
        <v>389.64</v>
      </c>
    </row>
    <row r="32" spans="1:2" x14ac:dyDescent="0.3">
      <c r="A32" s="170" t="s">
        <v>192</v>
      </c>
      <c r="B32" s="36">
        <v>624</v>
      </c>
    </row>
    <row r="33" spans="1:2" x14ac:dyDescent="0.3">
      <c r="A33" s="170" t="s">
        <v>116</v>
      </c>
      <c r="B33" s="36">
        <v>945.2</v>
      </c>
    </row>
    <row r="34" spans="1:2" x14ac:dyDescent="0.3">
      <c r="A34" s="170" t="s">
        <v>13</v>
      </c>
      <c r="B34" s="36">
        <v>15792.22</v>
      </c>
    </row>
    <row r="35" spans="1:2" x14ac:dyDescent="0.3">
      <c r="A35" s="49"/>
      <c r="B35" s="36"/>
    </row>
    <row r="36" spans="1:2" x14ac:dyDescent="0.3">
      <c r="A36" s="9" t="s">
        <v>25</v>
      </c>
      <c r="B36" s="18">
        <f>B8+B11-B14</f>
        <v>167292.6</v>
      </c>
    </row>
    <row r="37" spans="1:2" x14ac:dyDescent="0.3">
      <c r="A37" s="247"/>
      <c r="B37" s="247"/>
    </row>
    <row r="38" spans="1:2" x14ac:dyDescent="0.3">
      <c r="A38" s="247"/>
      <c r="B38" s="24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22" workbookViewId="0">
      <selection activeCell="A43" sqref="A43"/>
    </sheetView>
  </sheetViews>
  <sheetFormatPr defaultColWidth="8.88671875" defaultRowHeight="13.8" x14ac:dyDescent="0.25"/>
  <cols>
    <col min="1" max="1" width="57.88671875" style="46" customWidth="1"/>
    <col min="2" max="2" width="17.6640625" style="55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16</v>
      </c>
      <c r="B3" s="80" t="s">
        <v>197</v>
      </c>
    </row>
    <row r="4" spans="1:2" x14ac:dyDescent="0.25">
      <c r="A4" s="19" t="s">
        <v>35</v>
      </c>
      <c r="B4" s="56"/>
    </row>
    <row r="5" spans="1:2" x14ac:dyDescent="0.25">
      <c r="A5" s="21" t="s">
        <v>17</v>
      </c>
      <c r="B5" s="22">
        <v>19013</v>
      </c>
    </row>
    <row r="6" spans="1:2" x14ac:dyDescent="0.25">
      <c r="A6" s="21" t="s">
        <v>18</v>
      </c>
      <c r="B6" s="22">
        <v>67739</v>
      </c>
    </row>
    <row r="7" spans="1:2" x14ac:dyDescent="0.25">
      <c r="A7" s="23" t="s">
        <v>28</v>
      </c>
      <c r="B7" s="22"/>
    </row>
    <row r="8" spans="1:2" x14ac:dyDescent="0.25">
      <c r="A8" s="21" t="s">
        <v>20</v>
      </c>
      <c r="B8" s="22">
        <v>619158</v>
      </c>
    </row>
    <row r="9" spans="1:2" x14ac:dyDescent="0.25">
      <c r="A9" s="21" t="s">
        <v>21</v>
      </c>
      <c r="B9" s="22">
        <v>606955</v>
      </c>
    </row>
    <row r="10" spans="1:2" x14ac:dyDescent="0.25">
      <c r="A10" s="21" t="s">
        <v>111</v>
      </c>
      <c r="B10" s="22">
        <f>B5+B8-B9</f>
        <v>31216</v>
      </c>
    </row>
    <row r="11" spans="1:2" x14ac:dyDescent="0.25">
      <c r="A11" s="21" t="s">
        <v>23</v>
      </c>
      <c r="B11" s="24">
        <f>B9/B8</f>
        <v>0.98029097580908264</v>
      </c>
    </row>
    <row r="12" spans="1:2" x14ac:dyDescent="0.25">
      <c r="A12" s="21" t="s">
        <v>130</v>
      </c>
      <c r="B12" s="22">
        <v>4204</v>
      </c>
    </row>
    <row r="13" spans="1:2" x14ac:dyDescent="0.25">
      <c r="A13" s="25" t="s">
        <v>29</v>
      </c>
      <c r="B13" s="43">
        <f>SUM(B14:B60)</f>
        <v>710996.86999999965</v>
      </c>
    </row>
    <row r="14" spans="1:2" x14ac:dyDescent="0.25">
      <c r="A14" s="156" t="s">
        <v>144</v>
      </c>
      <c r="B14" s="82">
        <v>9917.2199999999993</v>
      </c>
    </row>
    <row r="15" spans="1:2" x14ac:dyDescent="0.25">
      <c r="A15" s="156" t="s">
        <v>6</v>
      </c>
      <c r="B15" s="82">
        <v>31332.06</v>
      </c>
    </row>
    <row r="16" spans="1:2" x14ac:dyDescent="0.25">
      <c r="A16" s="78" t="s">
        <v>129</v>
      </c>
      <c r="B16" s="43"/>
    </row>
    <row r="17" spans="1:2" x14ac:dyDescent="0.25">
      <c r="A17" s="248" t="s">
        <v>12</v>
      </c>
      <c r="B17" s="82">
        <v>17788.09</v>
      </c>
    </row>
    <row r="18" spans="1:2" x14ac:dyDescent="0.25">
      <c r="A18" s="248" t="s">
        <v>100</v>
      </c>
      <c r="B18" s="82">
        <v>159186</v>
      </c>
    </row>
    <row r="19" spans="1:2" x14ac:dyDescent="0.25">
      <c r="A19" s="248" t="s">
        <v>93</v>
      </c>
      <c r="B19" s="82">
        <v>18976</v>
      </c>
    </row>
    <row r="20" spans="1:2" x14ac:dyDescent="0.25">
      <c r="A20" s="266" t="s">
        <v>172</v>
      </c>
      <c r="B20" s="155">
        <v>2956</v>
      </c>
    </row>
    <row r="21" spans="1:2" x14ac:dyDescent="0.25">
      <c r="A21" s="83" t="s">
        <v>134</v>
      </c>
      <c r="B21" s="81"/>
    </row>
    <row r="22" spans="1:2" x14ac:dyDescent="0.25">
      <c r="A22" s="248" t="s">
        <v>1</v>
      </c>
      <c r="B22" s="82">
        <v>580</v>
      </c>
    </row>
    <row r="23" spans="1:2" x14ac:dyDescent="0.25">
      <c r="A23" s="248" t="s">
        <v>2</v>
      </c>
      <c r="B23" s="82">
        <v>723.21</v>
      </c>
    </row>
    <row r="24" spans="1:2" x14ac:dyDescent="0.25">
      <c r="A24" s="248" t="s">
        <v>199</v>
      </c>
      <c r="B24" s="82">
        <v>17500.580000000002</v>
      </c>
    </row>
    <row r="25" spans="1:2" x14ac:dyDescent="0.25">
      <c r="A25" s="248" t="s">
        <v>5</v>
      </c>
      <c r="B25" s="82">
        <v>1525.78</v>
      </c>
    </row>
    <row r="26" spans="1:2" x14ac:dyDescent="0.25">
      <c r="A26" s="248" t="s">
        <v>99</v>
      </c>
      <c r="B26" s="82">
        <v>2294.46</v>
      </c>
    </row>
    <row r="27" spans="1:2" x14ac:dyDescent="0.25">
      <c r="A27" s="248" t="s">
        <v>142</v>
      </c>
      <c r="B27" s="82">
        <v>46193.73</v>
      </c>
    </row>
    <row r="28" spans="1:2" x14ac:dyDescent="0.25">
      <c r="A28" s="248" t="s">
        <v>8</v>
      </c>
      <c r="B28" s="82">
        <v>4791.9799999999996</v>
      </c>
    </row>
    <row r="29" spans="1:2" x14ac:dyDescent="0.25">
      <c r="A29" s="248" t="s">
        <v>27</v>
      </c>
      <c r="B29" s="82">
        <v>10958.12</v>
      </c>
    </row>
    <row r="30" spans="1:2" x14ac:dyDescent="0.25">
      <c r="A30" s="248" t="s">
        <v>117</v>
      </c>
      <c r="B30" s="82">
        <v>54329.21</v>
      </c>
    </row>
    <row r="31" spans="1:2" x14ac:dyDescent="0.25">
      <c r="A31" s="248" t="s">
        <v>118</v>
      </c>
      <c r="B31" s="82">
        <v>100958.72</v>
      </c>
    </row>
    <row r="32" spans="1:2" x14ac:dyDescent="0.25">
      <c r="A32" s="248" t="s">
        <v>102</v>
      </c>
      <c r="B32" s="82">
        <v>4395</v>
      </c>
    </row>
    <row r="33" spans="1:2" x14ac:dyDescent="0.25">
      <c r="A33" s="154" t="s">
        <v>128</v>
      </c>
      <c r="B33" s="46"/>
    </row>
    <row r="34" spans="1:2" x14ac:dyDescent="0.25">
      <c r="A34" s="248" t="s">
        <v>112</v>
      </c>
      <c r="B34" s="82">
        <v>29591.23</v>
      </c>
    </row>
    <row r="35" spans="1:2" x14ac:dyDescent="0.25">
      <c r="A35" s="248" t="s">
        <v>141</v>
      </c>
      <c r="B35" s="82">
        <v>13322.03</v>
      </c>
    </row>
    <row r="36" spans="1:2" x14ac:dyDescent="0.25">
      <c r="A36" s="248" t="s">
        <v>140</v>
      </c>
      <c r="B36" s="82">
        <v>295.48</v>
      </c>
    </row>
    <row r="37" spans="1:2" x14ac:dyDescent="0.25">
      <c r="A37" s="248" t="s">
        <v>113</v>
      </c>
      <c r="B37" s="82">
        <v>105.94</v>
      </c>
    </row>
    <row r="38" spans="1:2" x14ac:dyDescent="0.25">
      <c r="A38" s="248" t="s">
        <v>7</v>
      </c>
      <c r="B38" s="82">
        <v>33461.35</v>
      </c>
    </row>
    <row r="39" spans="1:2" x14ac:dyDescent="0.25">
      <c r="A39" s="248" t="s">
        <v>143</v>
      </c>
      <c r="B39" s="82">
        <v>25919.17</v>
      </c>
    </row>
    <row r="40" spans="1:2" x14ac:dyDescent="0.25">
      <c r="A40" s="248" t="s">
        <v>110</v>
      </c>
      <c r="B40" s="82">
        <v>739.51</v>
      </c>
    </row>
    <row r="41" spans="1:2" x14ac:dyDescent="0.25">
      <c r="A41" s="248" t="s">
        <v>146</v>
      </c>
      <c r="B41" s="82">
        <v>138.69</v>
      </c>
    </row>
    <row r="42" spans="1:2" ht="27.6" x14ac:dyDescent="0.25">
      <c r="A42" s="248" t="s">
        <v>202</v>
      </c>
      <c r="B42" s="82">
        <v>208.03</v>
      </c>
    </row>
    <row r="43" spans="1:2" x14ac:dyDescent="0.25">
      <c r="A43" s="248" t="s">
        <v>234</v>
      </c>
      <c r="B43" s="82">
        <v>18500</v>
      </c>
    </row>
    <row r="44" spans="1:2" x14ac:dyDescent="0.25">
      <c r="A44" s="248" t="s">
        <v>147</v>
      </c>
      <c r="B44" s="82">
        <v>3318</v>
      </c>
    </row>
    <row r="45" spans="1:2" x14ac:dyDescent="0.25">
      <c r="A45" s="248" t="s">
        <v>201</v>
      </c>
      <c r="B45" s="82">
        <v>3304</v>
      </c>
    </row>
    <row r="46" spans="1:2" x14ac:dyDescent="0.25">
      <c r="A46" s="248" t="s">
        <v>104</v>
      </c>
      <c r="B46" s="82">
        <v>3498.82</v>
      </c>
    </row>
    <row r="47" spans="1:2" x14ac:dyDescent="0.25">
      <c r="A47" s="248" t="s">
        <v>101</v>
      </c>
      <c r="B47" s="82">
        <v>1768.52</v>
      </c>
    </row>
    <row r="48" spans="1:2" x14ac:dyDescent="0.25">
      <c r="A48" s="248" t="s">
        <v>138</v>
      </c>
      <c r="B48" s="82">
        <v>797.08</v>
      </c>
    </row>
    <row r="49" spans="1:2" x14ac:dyDescent="0.25">
      <c r="A49" s="248" t="s">
        <v>136</v>
      </c>
      <c r="B49" s="82">
        <v>61.21</v>
      </c>
    </row>
    <row r="50" spans="1:2" x14ac:dyDescent="0.25">
      <c r="A50" s="248" t="s">
        <v>114</v>
      </c>
      <c r="B50" s="82">
        <v>724.45</v>
      </c>
    </row>
    <row r="51" spans="1:2" x14ac:dyDescent="0.25">
      <c r="A51" s="248" t="s">
        <v>115</v>
      </c>
      <c r="B51" s="82">
        <v>7174.66</v>
      </c>
    </row>
    <row r="52" spans="1:2" x14ac:dyDescent="0.25">
      <c r="A52" s="248" t="s">
        <v>10</v>
      </c>
      <c r="B52" s="82">
        <v>42045.84</v>
      </c>
    </row>
    <row r="53" spans="1:2" x14ac:dyDescent="0.25">
      <c r="A53" s="248" t="s">
        <v>32</v>
      </c>
      <c r="B53" s="82">
        <v>904.01</v>
      </c>
    </row>
    <row r="54" spans="1:2" x14ac:dyDescent="0.25">
      <c r="A54" s="248" t="s">
        <v>97</v>
      </c>
      <c r="B54" s="82">
        <v>3348.73</v>
      </c>
    </row>
    <row r="55" spans="1:2" x14ac:dyDescent="0.25">
      <c r="A55" s="248" t="s">
        <v>36</v>
      </c>
      <c r="B55" s="82">
        <v>12000</v>
      </c>
    </row>
    <row r="56" spans="1:2" x14ac:dyDescent="0.25">
      <c r="A56" s="248" t="s">
        <v>150</v>
      </c>
      <c r="B56" s="82">
        <v>223.99</v>
      </c>
    </row>
    <row r="57" spans="1:2" x14ac:dyDescent="0.25">
      <c r="A57" s="248" t="s">
        <v>116</v>
      </c>
      <c r="B57" s="82">
        <v>5809.19</v>
      </c>
    </row>
    <row r="58" spans="1:2" x14ac:dyDescent="0.25">
      <c r="A58" s="248" t="s">
        <v>96</v>
      </c>
      <c r="B58" s="82">
        <v>320</v>
      </c>
    </row>
    <row r="59" spans="1:2" x14ac:dyDescent="0.25">
      <c r="A59" s="248" t="s">
        <v>181</v>
      </c>
      <c r="B59" s="82">
        <v>6832.66</v>
      </c>
    </row>
    <row r="60" spans="1:2" x14ac:dyDescent="0.25">
      <c r="A60" s="248" t="s">
        <v>13</v>
      </c>
      <c r="B60" s="82">
        <v>12178.12</v>
      </c>
    </row>
    <row r="61" spans="1:2" x14ac:dyDescent="0.25">
      <c r="A61" s="250"/>
      <c r="B61" s="82"/>
    </row>
    <row r="62" spans="1:2" x14ac:dyDescent="0.25">
      <c r="A62" s="25" t="s">
        <v>25</v>
      </c>
      <c r="B62" s="45">
        <f>B6+B9+B12-B13</f>
        <v>-32098.869999999646</v>
      </c>
    </row>
    <row r="63" spans="1:2" x14ac:dyDescent="0.25">
      <c r="A63" s="249"/>
      <c r="B63" s="249"/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5" workbookViewId="0">
      <selection activeCell="B50" sqref="B50"/>
    </sheetView>
  </sheetViews>
  <sheetFormatPr defaultColWidth="8.88671875" defaultRowHeight="15" customHeight="1" x14ac:dyDescent="0.3"/>
  <cols>
    <col min="1" max="1" width="56.6640625" style="40" customWidth="1"/>
    <col min="2" max="2" width="12" style="51" customWidth="1"/>
    <col min="3" max="16384" width="8.88671875" style="40"/>
  </cols>
  <sheetData>
    <row r="1" spans="1:2" ht="15" customHeight="1" x14ac:dyDescent="0.3">
      <c r="A1" s="38" t="s">
        <v>14</v>
      </c>
      <c r="B1" s="39"/>
    </row>
    <row r="2" spans="1:2" ht="15" customHeight="1" x14ac:dyDescent="0.3">
      <c r="A2" s="38" t="s">
        <v>15</v>
      </c>
      <c r="B2" s="39"/>
    </row>
    <row r="3" spans="1:2" ht="15" customHeight="1" x14ac:dyDescent="0.3">
      <c r="A3" s="38" t="s">
        <v>16</v>
      </c>
      <c r="B3" s="39"/>
    </row>
    <row r="4" spans="1:2" ht="15" customHeight="1" x14ac:dyDescent="0.3">
      <c r="A4" s="41" t="s">
        <v>195</v>
      </c>
      <c r="B4" s="39"/>
    </row>
    <row r="5" spans="1:2" ht="15" customHeight="1" x14ac:dyDescent="0.3">
      <c r="A5" s="19" t="s">
        <v>37</v>
      </c>
      <c r="B5" s="20"/>
    </row>
    <row r="6" spans="1:2" ht="15" customHeight="1" x14ac:dyDescent="0.3">
      <c r="A6" s="21" t="s">
        <v>17</v>
      </c>
      <c r="B6" s="22">
        <v>58009</v>
      </c>
    </row>
    <row r="7" spans="1:2" ht="15" customHeight="1" x14ac:dyDescent="0.3">
      <c r="A7" s="21" t="s">
        <v>18</v>
      </c>
      <c r="B7" s="22">
        <v>257146</v>
      </c>
    </row>
    <row r="8" spans="1:2" ht="15" customHeight="1" x14ac:dyDescent="0.3">
      <c r="A8" s="23" t="s">
        <v>28</v>
      </c>
      <c r="B8" s="22"/>
    </row>
    <row r="9" spans="1:2" ht="15" customHeight="1" x14ac:dyDescent="0.3">
      <c r="A9" s="21" t="s">
        <v>20</v>
      </c>
      <c r="B9" s="22">
        <v>653612</v>
      </c>
    </row>
    <row r="10" spans="1:2" ht="15" customHeight="1" x14ac:dyDescent="0.3">
      <c r="A10" s="21" t="s">
        <v>21</v>
      </c>
      <c r="B10" s="22">
        <v>662654</v>
      </c>
    </row>
    <row r="11" spans="1:2" ht="15" customHeight="1" x14ac:dyDescent="0.3">
      <c r="A11" s="21" t="s">
        <v>111</v>
      </c>
      <c r="B11" s="22">
        <f>B6+B9-B10</f>
        <v>48967</v>
      </c>
    </row>
    <row r="12" spans="1:2" ht="15" customHeight="1" x14ac:dyDescent="0.3">
      <c r="A12" s="21" t="s">
        <v>23</v>
      </c>
      <c r="B12" s="24">
        <f>B10/B9</f>
        <v>1.0138338953385189</v>
      </c>
    </row>
    <row r="13" spans="1:2" ht="15" customHeight="1" x14ac:dyDescent="0.3">
      <c r="A13" s="21" t="s">
        <v>130</v>
      </c>
      <c r="B13" s="22">
        <v>4204</v>
      </c>
    </row>
    <row r="14" spans="1:2" ht="15" customHeight="1" x14ac:dyDescent="0.3">
      <c r="A14" s="25" t="s">
        <v>29</v>
      </c>
      <c r="B14" s="43">
        <f>SUM(B15:B63)</f>
        <v>649565.24000000022</v>
      </c>
    </row>
    <row r="15" spans="1:2" ht="15" customHeight="1" x14ac:dyDescent="0.3">
      <c r="A15" s="172" t="s">
        <v>144</v>
      </c>
      <c r="B15" s="252">
        <v>9892.3799999999992</v>
      </c>
    </row>
    <row r="16" spans="1:2" ht="15" customHeight="1" x14ac:dyDescent="0.3">
      <c r="A16" s="172" t="s">
        <v>6</v>
      </c>
      <c r="B16" s="252">
        <v>43667.4</v>
      </c>
    </row>
    <row r="17" spans="1:2" ht="15" customHeight="1" x14ac:dyDescent="0.3">
      <c r="A17" s="173" t="s">
        <v>129</v>
      </c>
      <c r="B17" s="174"/>
    </row>
    <row r="18" spans="1:2" ht="15" customHeight="1" x14ac:dyDescent="0.3">
      <c r="A18" s="172" t="s">
        <v>12</v>
      </c>
      <c r="B18" s="252">
        <v>16481.75</v>
      </c>
    </row>
    <row r="19" spans="1:2" ht="15" customHeight="1" x14ac:dyDescent="0.3">
      <c r="A19" s="172" t="s">
        <v>93</v>
      </c>
      <c r="B19" s="85">
        <v>20411</v>
      </c>
    </row>
    <row r="20" spans="1:2" ht="15" customHeight="1" x14ac:dyDescent="0.3">
      <c r="A20" s="172" t="s">
        <v>100</v>
      </c>
      <c r="B20" s="85">
        <v>168912</v>
      </c>
    </row>
    <row r="21" spans="1:2" ht="15" customHeight="1" x14ac:dyDescent="0.3">
      <c r="A21" s="172" t="s">
        <v>81</v>
      </c>
      <c r="B21" s="85">
        <v>3227</v>
      </c>
    </row>
    <row r="22" spans="1:2" ht="15" customHeight="1" x14ac:dyDescent="0.3">
      <c r="A22" s="173" t="s">
        <v>134</v>
      </c>
      <c r="B22" s="85"/>
    </row>
    <row r="23" spans="1:2" ht="15" customHeight="1" x14ac:dyDescent="0.3">
      <c r="A23" s="267" t="s">
        <v>2</v>
      </c>
      <c r="B23" s="252">
        <v>446.96</v>
      </c>
    </row>
    <row r="24" spans="1:2" ht="15" customHeight="1" x14ac:dyDescent="0.3">
      <c r="A24" s="267" t="s">
        <v>199</v>
      </c>
      <c r="B24" s="252">
        <v>10573.63</v>
      </c>
    </row>
    <row r="25" spans="1:2" ht="15" customHeight="1" x14ac:dyDescent="0.3">
      <c r="A25" s="267" t="s">
        <v>3</v>
      </c>
      <c r="B25" s="252">
        <v>2197.69</v>
      </c>
    </row>
    <row r="26" spans="1:2" ht="15" customHeight="1" x14ac:dyDescent="0.3">
      <c r="A26" s="267" t="s">
        <v>5</v>
      </c>
      <c r="B26" s="252">
        <v>2208.7199999999998</v>
      </c>
    </row>
    <row r="27" spans="1:2" ht="15" customHeight="1" x14ac:dyDescent="0.3">
      <c r="A27" s="267" t="s">
        <v>99</v>
      </c>
      <c r="B27" s="252">
        <v>1774.36</v>
      </c>
    </row>
    <row r="28" spans="1:2" ht="15" customHeight="1" x14ac:dyDescent="0.3">
      <c r="A28" s="267" t="s">
        <v>142</v>
      </c>
      <c r="B28" s="252">
        <v>36361.870000000003</v>
      </c>
    </row>
    <row r="29" spans="1:2" ht="15" customHeight="1" x14ac:dyDescent="0.3">
      <c r="A29" s="267" t="s">
        <v>8</v>
      </c>
      <c r="B29" s="252">
        <v>2815.75</v>
      </c>
    </row>
    <row r="30" spans="1:2" ht="15" customHeight="1" x14ac:dyDescent="0.3">
      <c r="A30" s="267" t="s">
        <v>27</v>
      </c>
      <c r="B30" s="252">
        <v>1078.9000000000001</v>
      </c>
    </row>
    <row r="31" spans="1:2" ht="15" customHeight="1" x14ac:dyDescent="0.3">
      <c r="A31" s="267" t="s">
        <v>117</v>
      </c>
      <c r="B31" s="252">
        <v>54732.86</v>
      </c>
    </row>
    <row r="32" spans="1:2" ht="15" customHeight="1" x14ac:dyDescent="0.3">
      <c r="A32" s="267" t="s">
        <v>118</v>
      </c>
      <c r="B32" s="252">
        <v>67402.97</v>
      </c>
    </row>
    <row r="33" spans="1:2" ht="15" customHeight="1" x14ac:dyDescent="0.3">
      <c r="A33" s="267" t="s">
        <v>102</v>
      </c>
      <c r="B33" s="252">
        <v>4477.53</v>
      </c>
    </row>
    <row r="34" spans="1:2" ht="15" customHeight="1" x14ac:dyDescent="0.3">
      <c r="A34" s="253" t="s">
        <v>128</v>
      </c>
      <c r="B34" s="252"/>
    </row>
    <row r="35" spans="1:2" ht="15" customHeight="1" x14ac:dyDescent="0.3">
      <c r="A35" s="84" t="s">
        <v>112</v>
      </c>
      <c r="B35" s="252">
        <v>31244.28</v>
      </c>
    </row>
    <row r="36" spans="1:2" ht="15" customHeight="1" x14ac:dyDescent="0.3">
      <c r="A36" s="84" t="s">
        <v>1</v>
      </c>
      <c r="B36" s="252">
        <v>254.32</v>
      </c>
    </row>
    <row r="37" spans="1:2" ht="15" customHeight="1" x14ac:dyDescent="0.3">
      <c r="A37" s="267" t="s">
        <v>141</v>
      </c>
      <c r="B37" s="252">
        <v>21062.68</v>
      </c>
    </row>
    <row r="38" spans="1:2" ht="15" customHeight="1" x14ac:dyDescent="0.3">
      <c r="A38" s="267" t="s">
        <v>168</v>
      </c>
      <c r="B38" s="252">
        <v>384.49</v>
      </c>
    </row>
    <row r="39" spans="1:2" ht="15" customHeight="1" x14ac:dyDescent="0.3">
      <c r="A39" s="267" t="s">
        <v>140</v>
      </c>
      <c r="B39" s="252">
        <v>295.48</v>
      </c>
    </row>
    <row r="40" spans="1:2" ht="15" customHeight="1" x14ac:dyDescent="0.3">
      <c r="A40" s="267" t="s">
        <v>162</v>
      </c>
      <c r="B40" s="252">
        <v>44.4</v>
      </c>
    </row>
    <row r="41" spans="1:2" ht="15" customHeight="1" x14ac:dyDescent="0.3">
      <c r="A41" s="267" t="s">
        <v>187</v>
      </c>
      <c r="B41" s="252">
        <v>1943.67</v>
      </c>
    </row>
    <row r="42" spans="1:2" ht="15" customHeight="1" x14ac:dyDescent="0.3">
      <c r="A42" s="267" t="s">
        <v>143</v>
      </c>
      <c r="B42" s="252">
        <v>20565.05</v>
      </c>
    </row>
    <row r="43" spans="1:2" ht="15" customHeight="1" x14ac:dyDescent="0.3">
      <c r="A43" s="267" t="s">
        <v>7</v>
      </c>
      <c r="B43" s="252">
        <v>35270.53</v>
      </c>
    </row>
    <row r="44" spans="1:2" ht="15" customHeight="1" x14ac:dyDescent="0.3">
      <c r="A44" s="267" t="s">
        <v>110</v>
      </c>
      <c r="B44" s="252">
        <v>1391.28</v>
      </c>
    </row>
    <row r="45" spans="1:2" ht="15" customHeight="1" x14ac:dyDescent="0.3">
      <c r="A45" s="267" t="s">
        <v>161</v>
      </c>
      <c r="B45" s="252">
        <v>829.23</v>
      </c>
    </row>
    <row r="46" spans="1:2" ht="15" customHeight="1" x14ac:dyDescent="0.3">
      <c r="A46" s="267" t="s">
        <v>157</v>
      </c>
      <c r="B46" s="252">
        <v>144.22</v>
      </c>
    </row>
    <row r="47" spans="1:2" ht="15" customHeight="1" x14ac:dyDescent="0.3">
      <c r="A47" s="267" t="s">
        <v>147</v>
      </c>
      <c r="B47" s="252">
        <v>368</v>
      </c>
    </row>
    <row r="48" spans="1:2" ht="15" customHeight="1" x14ac:dyDescent="0.3">
      <c r="A48" s="267" t="s">
        <v>201</v>
      </c>
      <c r="B48" s="252">
        <v>2124</v>
      </c>
    </row>
    <row r="49" spans="1:2" ht="15" customHeight="1" x14ac:dyDescent="0.3">
      <c r="A49" s="267" t="s">
        <v>101</v>
      </c>
      <c r="B49" s="252">
        <v>1858.89</v>
      </c>
    </row>
    <row r="50" spans="1:2" ht="15" customHeight="1" x14ac:dyDescent="0.3">
      <c r="A50" s="267" t="s">
        <v>189</v>
      </c>
      <c r="B50" s="252">
        <v>1735.5</v>
      </c>
    </row>
    <row r="51" spans="1:2" ht="15" customHeight="1" x14ac:dyDescent="0.3">
      <c r="A51" s="267" t="s">
        <v>30</v>
      </c>
      <c r="B51" s="252">
        <v>489.54</v>
      </c>
    </row>
    <row r="52" spans="1:2" ht="15" customHeight="1" x14ac:dyDescent="0.3">
      <c r="A52" s="267" t="s">
        <v>114</v>
      </c>
      <c r="B52" s="252">
        <v>4231.29</v>
      </c>
    </row>
    <row r="53" spans="1:2" ht="15" customHeight="1" x14ac:dyDescent="0.3">
      <c r="A53" s="267" t="s">
        <v>115</v>
      </c>
      <c r="B53" s="252">
        <v>1129.42</v>
      </c>
    </row>
    <row r="54" spans="1:2" ht="15" customHeight="1" x14ac:dyDescent="0.3">
      <c r="A54" s="267" t="s">
        <v>32</v>
      </c>
      <c r="B54" s="252">
        <v>721.12</v>
      </c>
    </row>
    <row r="55" spans="1:2" ht="15" customHeight="1" x14ac:dyDescent="0.3">
      <c r="A55" s="267" t="s">
        <v>208</v>
      </c>
      <c r="B55" s="252">
        <v>9650</v>
      </c>
    </row>
    <row r="56" spans="1:2" ht="15" customHeight="1" x14ac:dyDescent="0.3">
      <c r="A56" s="267" t="s">
        <v>192</v>
      </c>
      <c r="B56" s="252">
        <v>1331.03</v>
      </c>
    </row>
    <row r="57" spans="1:2" ht="15" customHeight="1" x14ac:dyDescent="0.3">
      <c r="A57" s="267" t="s">
        <v>95</v>
      </c>
      <c r="B57" s="252">
        <v>34248.28</v>
      </c>
    </row>
    <row r="58" spans="1:2" ht="15" customHeight="1" x14ac:dyDescent="0.3">
      <c r="A58" s="267" t="s">
        <v>36</v>
      </c>
      <c r="B58" s="252">
        <v>12000</v>
      </c>
    </row>
    <row r="59" spans="1:2" ht="15" customHeight="1" x14ac:dyDescent="0.3">
      <c r="A59" s="267" t="s">
        <v>150</v>
      </c>
      <c r="B59" s="252">
        <v>169.55</v>
      </c>
    </row>
    <row r="60" spans="1:2" ht="15" customHeight="1" x14ac:dyDescent="0.3">
      <c r="A60" s="267" t="s">
        <v>116</v>
      </c>
      <c r="B60" s="252">
        <v>4514</v>
      </c>
    </row>
    <row r="61" spans="1:2" ht="15" customHeight="1" x14ac:dyDescent="0.3">
      <c r="A61" s="267" t="s">
        <v>181</v>
      </c>
      <c r="B61" s="252">
        <v>277.38</v>
      </c>
    </row>
    <row r="62" spans="1:2" ht="15" customHeight="1" x14ac:dyDescent="0.3">
      <c r="A62" s="267" t="s">
        <v>13</v>
      </c>
      <c r="B62" s="252">
        <v>14518.9</v>
      </c>
    </row>
    <row r="63" spans="1:2" ht="15" customHeight="1" x14ac:dyDescent="0.3">
      <c r="A63" s="267" t="s">
        <v>113</v>
      </c>
      <c r="B63" s="252">
        <v>105.94</v>
      </c>
    </row>
    <row r="64" spans="1:2" ht="15" customHeight="1" x14ac:dyDescent="0.3">
      <c r="A64" s="251"/>
      <c r="B64" s="252"/>
    </row>
    <row r="65" spans="1:2" ht="15" customHeight="1" x14ac:dyDescent="0.3">
      <c r="A65" s="25" t="s">
        <v>25</v>
      </c>
      <c r="B65" s="45">
        <f>B7+B10+B13-B14</f>
        <v>274438.75999999978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37" workbookViewId="0">
      <selection activeCell="A53" sqref="A53:B53"/>
    </sheetView>
  </sheetViews>
  <sheetFormatPr defaultColWidth="8.88671875" defaultRowHeight="13.8" x14ac:dyDescent="0.25"/>
  <cols>
    <col min="1" max="1" width="57.109375" style="46" customWidth="1"/>
    <col min="2" max="2" width="12.88671875" style="55" customWidth="1"/>
    <col min="3" max="16384" width="8.88671875" style="46"/>
  </cols>
  <sheetData>
    <row r="1" spans="1:2" x14ac:dyDescent="0.25">
      <c r="A1" s="38" t="s">
        <v>14</v>
      </c>
      <c r="B1" s="41"/>
    </row>
    <row r="2" spans="1:2" x14ac:dyDescent="0.25">
      <c r="A2" s="38" t="s">
        <v>15</v>
      </c>
      <c r="B2" s="41"/>
    </row>
    <row r="3" spans="1:2" x14ac:dyDescent="0.25">
      <c r="A3" s="38" t="s">
        <v>84</v>
      </c>
      <c r="B3" s="41"/>
    </row>
    <row r="4" spans="1:2" x14ac:dyDescent="0.25">
      <c r="A4" s="41" t="s">
        <v>194</v>
      </c>
      <c r="B4" s="41"/>
    </row>
    <row r="5" spans="1:2" x14ac:dyDescent="0.25">
      <c r="A5" s="19" t="s">
        <v>38</v>
      </c>
      <c r="B5" s="56"/>
    </row>
    <row r="6" spans="1:2" x14ac:dyDescent="0.25">
      <c r="A6" s="21" t="s">
        <v>17</v>
      </c>
      <c r="B6" s="22">
        <v>73340</v>
      </c>
    </row>
    <row r="7" spans="1:2" x14ac:dyDescent="0.25">
      <c r="A7" s="21" t="s">
        <v>18</v>
      </c>
      <c r="B7" s="22">
        <v>218683</v>
      </c>
    </row>
    <row r="8" spans="1:2" x14ac:dyDescent="0.25">
      <c r="A8" s="23" t="s">
        <v>28</v>
      </c>
      <c r="B8" s="22"/>
    </row>
    <row r="9" spans="1:2" x14ac:dyDescent="0.25">
      <c r="A9" s="21" t="s">
        <v>20</v>
      </c>
      <c r="B9" s="22">
        <v>892753</v>
      </c>
    </row>
    <row r="10" spans="1:2" x14ac:dyDescent="0.25">
      <c r="A10" s="21" t="s">
        <v>21</v>
      </c>
      <c r="B10" s="22">
        <v>922672</v>
      </c>
    </row>
    <row r="11" spans="1:2" x14ac:dyDescent="0.25">
      <c r="A11" s="21" t="s">
        <v>111</v>
      </c>
      <c r="B11" s="22">
        <f>B6+B9-B10</f>
        <v>43421</v>
      </c>
    </row>
    <row r="12" spans="1:2" x14ac:dyDescent="0.25">
      <c r="A12" s="21" t="s">
        <v>23</v>
      </c>
      <c r="B12" s="24">
        <f>B10/B9</f>
        <v>1.0335131889783624</v>
      </c>
    </row>
    <row r="13" spans="1:2" x14ac:dyDescent="0.25">
      <c r="A13" s="21" t="s">
        <v>130</v>
      </c>
      <c r="B13" s="22">
        <v>4204</v>
      </c>
    </row>
    <row r="14" spans="1:2" x14ac:dyDescent="0.25">
      <c r="A14" s="25" t="s">
        <v>29</v>
      </c>
      <c r="B14" s="43">
        <f>SUM(B15:B56)</f>
        <v>913782.5299999998</v>
      </c>
    </row>
    <row r="15" spans="1:2" x14ac:dyDescent="0.25">
      <c r="A15" s="175" t="s">
        <v>144</v>
      </c>
      <c r="B15" s="88">
        <v>12319.92</v>
      </c>
    </row>
    <row r="16" spans="1:2" x14ac:dyDescent="0.25">
      <c r="A16" s="175" t="s">
        <v>6</v>
      </c>
      <c r="B16" s="88">
        <v>40531.19</v>
      </c>
    </row>
    <row r="17" spans="1:2" ht="18.600000000000001" customHeight="1" x14ac:dyDescent="0.25">
      <c r="A17" s="176" t="s">
        <v>129</v>
      </c>
      <c r="B17" s="88"/>
    </row>
    <row r="18" spans="1:2" x14ac:dyDescent="0.25">
      <c r="A18" s="87" t="s">
        <v>12</v>
      </c>
      <c r="B18" s="88">
        <v>23742.35</v>
      </c>
    </row>
    <row r="19" spans="1:2" x14ac:dyDescent="0.25">
      <c r="A19" s="87" t="s">
        <v>93</v>
      </c>
      <c r="B19" s="88">
        <v>27774</v>
      </c>
    </row>
    <row r="20" spans="1:2" x14ac:dyDescent="0.25">
      <c r="A20" s="87" t="s">
        <v>100</v>
      </c>
      <c r="B20" s="88">
        <v>231116</v>
      </c>
    </row>
    <row r="21" spans="1:2" x14ac:dyDescent="0.25">
      <c r="A21" s="87" t="s">
        <v>172</v>
      </c>
      <c r="B21" s="157">
        <v>4494</v>
      </c>
    </row>
    <row r="22" spans="1:2" x14ac:dyDescent="0.25">
      <c r="A22" s="86" t="s">
        <v>134</v>
      </c>
      <c r="B22" s="46"/>
    </row>
    <row r="23" spans="1:2" x14ac:dyDescent="0.25">
      <c r="A23" s="87" t="s">
        <v>199</v>
      </c>
      <c r="B23" s="88">
        <v>16177.26</v>
      </c>
    </row>
    <row r="24" spans="1:2" x14ac:dyDescent="0.25">
      <c r="A24" s="87" t="s">
        <v>3</v>
      </c>
      <c r="B24" s="88">
        <v>2927.69</v>
      </c>
    </row>
    <row r="25" spans="1:2" x14ac:dyDescent="0.25">
      <c r="A25" s="87" t="s">
        <v>99</v>
      </c>
      <c r="B25" s="88">
        <v>2531.87</v>
      </c>
    </row>
    <row r="26" spans="1:2" x14ac:dyDescent="0.25">
      <c r="A26" s="87" t="s">
        <v>142</v>
      </c>
      <c r="B26" s="88">
        <v>52387.35</v>
      </c>
    </row>
    <row r="27" spans="1:2" x14ac:dyDescent="0.25">
      <c r="A27" s="87" t="s">
        <v>8</v>
      </c>
      <c r="B27" s="88">
        <v>2811.32</v>
      </c>
    </row>
    <row r="28" spans="1:2" x14ac:dyDescent="0.25">
      <c r="A28" s="87" t="s">
        <v>27</v>
      </c>
      <c r="B28" s="88">
        <v>1651.1</v>
      </c>
    </row>
    <row r="29" spans="1:2" x14ac:dyDescent="0.25">
      <c r="A29" s="87" t="s">
        <v>117</v>
      </c>
      <c r="B29" s="88">
        <v>68140.509999999995</v>
      </c>
    </row>
    <row r="30" spans="1:2" ht="16.95" customHeight="1" x14ac:dyDescent="0.25">
      <c r="A30" s="87" t="s">
        <v>118</v>
      </c>
      <c r="B30" s="88">
        <v>107820.3</v>
      </c>
    </row>
    <row r="31" spans="1:2" x14ac:dyDescent="0.25">
      <c r="A31" s="87" t="s">
        <v>102</v>
      </c>
      <c r="B31" s="88">
        <v>6279</v>
      </c>
    </row>
    <row r="32" spans="1:2" ht="16.95" customHeight="1" x14ac:dyDescent="0.25">
      <c r="A32" s="176" t="s">
        <v>128</v>
      </c>
      <c r="B32" s="88"/>
    </row>
    <row r="33" spans="1:2" ht="16.95" customHeight="1" x14ac:dyDescent="0.25">
      <c r="A33" s="87" t="s">
        <v>112</v>
      </c>
      <c r="B33" s="88">
        <v>42681.24</v>
      </c>
    </row>
    <row r="34" spans="1:2" ht="16.95" customHeight="1" x14ac:dyDescent="0.25">
      <c r="A34" s="87" t="s">
        <v>140</v>
      </c>
      <c r="B34" s="88">
        <v>295.48</v>
      </c>
    </row>
    <row r="35" spans="1:2" ht="16.95" customHeight="1" x14ac:dyDescent="0.25">
      <c r="A35" s="87" t="s">
        <v>141</v>
      </c>
      <c r="B35" s="88">
        <v>17286.14</v>
      </c>
    </row>
    <row r="36" spans="1:2" ht="16.95" customHeight="1" x14ac:dyDescent="0.25">
      <c r="A36" s="87" t="s">
        <v>7</v>
      </c>
      <c r="B36" s="88">
        <v>48291.74</v>
      </c>
    </row>
    <row r="37" spans="1:2" ht="16.95" customHeight="1" x14ac:dyDescent="0.25">
      <c r="A37" s="87" t="s">
        <v>143</v>
      </c>
      <c r="B37" s="88">
        <v>29542.63</v>
      </c>
    </row>
    <row r="38" spans="1:2" ht="16.95" customHeight="1" x14ac:dyDescent="0.25">
      <c r="A38" s="87" t="s">
        <v>110</v>
      </c>
      <c r="B38" s="88">
        <v>1593.08</v>
      </c>
    </row>
    <row r="39" spans="1:2" ht="16.95" customHeight="1" x14ac:dyDescent="0.25">
      <c r="A39" s="87" t="s">
        <v>157</v>
      </c>
      <c r="B39" s="88">
        <v>1027.27</v>
      </c>
    </row>
    <row r="40" spans="1:2" ht="16.95" customHeight="1" x14ac:dyDescent="0.25">
      <c r="A40" s="87" t="s">
        <v>113</v>
      </c>
      <c r="B40" s="88">
        <v>105.94</v>
      </c>
    </row>
    <row r="41" spans="1:2" x14ac:dyDescent="0.25">
      <c r="A41" s="87" t="s">
        <v>201</v>
      </c>
      <c r="B41" s="88">
        <v>4012</v>
      </c>
    </row>
    <row r="42" spans="1:2" x14ac:dyDescent="0.25">
      <c r="A42" s="87" t="s">
        <v>101</v>
      </c>
      <c r="B42" s="88">
        <v>2565.7399999999998</v>
      </c>
    </row>
    <row r="43" spans="1:2" x14ac:dyDescent="0.25">
      <c r="A43" s="87" t="s">
        <v>120</v>
      </c>
      <c r="B43" s="88">
        <v>2503.94</v>
      </c>
    </row>
    <row r="44" spans="1:2" x14ac:dyDescent="0.25">
      <c r="A44" s="87" t="s">
        <v>49</v>
      </c>
      <c r="B44" s="88">
        <v>49457.48</v>
      </c>
    </row>
    <row r="45" spans="1:2" x14ac:dyDescent="0.25">
      <c r="A45" s="87" t="s">
        <v>105</v>
      </c>
      <c r="B45" s="88">
        <v>1349.43</v>
      </c>
    </row>
    <row r="46" spans="1:2" x14ac:dyDescent="0.25">
      <c r="A46" s="87" t="s">
        <v>30</v>
      </c>
      <c r="B46" s="88">
        <v>357.83</v>
      </c>
    </row>
    <row r="47" spans="1:2" x14ac:dyDescent="0.25">
      <c r="A47" s="87" t="s">
        <v>114</v>
      </c>
      <c r="B47" s="88">
        <v>3340.53</v>
      </c>
    </row>
    <row r="48" spans="1:2" x14ac:dyDescent="0.25">
      <c r="A48" s="87" t="s">
        <v>115</v>
      </c>
      <c r="B48" s="88">
        <v>295.43</v>
      </c>
    </row>
    <row r="49" spans="1:2" x14ac:dyDescent="0.25">
      <c r="A49" s="87" t="s">
        <v>156</v>
      </c>
      <c r="B49" s="88">
        <v>433.64</v>
      </c>
    </row>
    <row r="50" spans="1:2" x14ac:dyDescent="0.25">
      <c r="A50" s="87" t="s">
        <v>192</v>
      </c>
      <c r="B50" s="88">
        <v>691.48</v>
      </c>
    </row>
    <row r="51" spans="1:2" x14ac:dyDescent="0.25">
      <c r="A51" s="87" t="s">
        <v>95</v>
      </c>
      <c r="B51" s="88">
        <v>70699.199999999997</v>
      </c>
    </row>
    <row r="52" spans="1:2" x14ac:dyDescent="0.25">
      <c r="A52" s="87" t="s">
        <v>36</v>
      </c>
      <c r="B52" s="88">
        <v>12000</v>
      </c>
    </row>
    <row r="53" spans="1:2" x14ac:dyDescent="0.25">
      <c r="A53" s="87" t="s">
        <v>150</v>
      </c>
      <c r="B53" s="88">
        <v>324.95</v>
      </c>
    </row>
    <row r="54" spans="1:2" x14ac:dyDescent="0.25">
      <c r="A54" s="87" t="s">
        <v>116</v>
      </c>
      <c r="B54" s="88">
        <v>6170.14</v>
      </c>
    </row>
    <row r="55" spans="1:2" x14ac:dyDescent="0.25">
      <c r="A55" s="87" t="s">
        <v>13</v>
      </c>
      <c r="B55" s="88">
        <v>17034.36</v>
      </c>
    </row>
    <row r="56" spans="1:2" x14ac:dyDescent="0.25">
      <c r="A56" s="87" t="s">
        <v>103</v>
      </c>
      <c r="B56" s="88">
        <v>1019</v>
      </c>
    </row>
    <row r="57" spans="1:2" x14ac:dyDescent="0.25">
      <c r="A57" s="175"/>
      <c r="B57" s="88"/>
    </row>
    <row r="58" spans="1:2" x14ac:dyDescent="0.25">
      <c r="A58" s="25" t="s">
        <v>25</v>
      </c>
      <c r="B58" s="45">
        <f>B7+B10+B13-B14</f>
        <v>231776.4700000002</v>
      </c>
    </row>
    <row r="59" spans="1:2" x14ac:dyDescent="0.25">
      <c r="A59" s="89"/>
      <c r="B59" s="89"/>
    </row>
    <row r="60" spans="1:2" x14ac:dyDescent="0.25">
      <c r="A60" s="89"/>
      <c r="B60" s="89"/>
    </row>
    <row r="61" spans="1:2" x14ac:dyDescent="0.25">
      <c r="A61" s="89"/>
      <c r="B61" s="89"/>
    </row>
    <row r="62" spans="1:2" x14ac:dyDescent="0.25">
      <c r="A62" s="89"/>
      <c r="B62" s="89"/>
    </row>
    <row r="63" spans="1:2" x14ac:dyDescent="0.25">
      <c r="A63" s="89"/>
      <c r="B63" s="89"/>
    </row>
    <row r="64" spans="1:2" x14ac:dyDescent="0.25">
      <c r="A64" s="89"/>
      <c r="B64" s="89"/>
    </row>
    <row r="65" spans="1:2" x14ac:dyDescent="0.25">
      <c r="A65" s="89"/>
      <c r="B65" s="89"/>
    </row>
    <row r="66" spans="1:2" x14ac:dyDescent="0.25">
      <c r="A66" s="89"/>
      <c r="B66" s="89"/>
    </row>
    <row r="67" spans="1:2" x14ac:dyDescent="0.25">
      <c r="A67" s="89"/>
      <c r="B67" s="89"/>
    </row>
    <row r="68" spans="1:2" x14ac:dyDescent="0.25">
      <c r="A68" s="89"/>
      <c r="B68" s="89"/>
    </row>
    <row r="69" spans="1:2" x14ac:dyDescent="0.25">
      <c r="A69" s="89"/>
      <c r="B69" s="89"/>
    </row>
    <row r="70" spans="1:2" x14ac:dyDescent="0.25">
      <c r="A70" s="89"/>
      <c r="B70" s="89"/>
    </row>
    <row r="71" spans="1:2" x14ac:dyDescent="0.25">
      <c r="A71" s="89"/>
      <c r="B71" s="89"/>
    </row>
    <row r="72" spans="1:2" x14ac:dyDescent="0.25">
      <c r="A72" s="89"/>
      <c r="B72" s="89"/>
    </row>
    <row r="73" spans="1:2" x14ac:dyDescent="0.25">
      <c r="A73" s="89"/>
      <c r="B73" s="89"/>
    </row>
    <row r="74" spans="1:2" x14ac:dyDescent="0.25">
      <c r="A74" s="89"/>
      <c r="B74" s="89"/>
    </row>
    <row r="75" spans="1:2" x14ac:dyDescent="0.25">
      <c r="A75" s="89"/>
      <c r="B75" s="89"/>
    </row>
    <row r="76" spans="1:2" x14ac:dyDescent="0.25">
      <c r="A76" s="89"/>
      <c r="B76" s="89"/>
    </row>
    <row r="77" spans="1:2" x14ac:dyDescent="0.25">
      <c r="A77" s="89"/>
      <c r="B77" s="89"/>
    </row>
    <row r="78" spans="1:2" x14ac:dyDescent="0.25">
      <c r="A78" s="89"/>
      <c r="B78" s="89"/>
    </row>
    <row r="79" spans="1:2" x14ac:dyDescent="0.25">
      <c r="A79" s="89"/>
      <c r="B79" s="89"/>
    </row>
    <row r="80" spans="1:2" x14ac:dyDescent="0.25">
      <c r="A80" s="89"/>
      <c r="B80" s="89"/>
    </row>
    <row r="81" spans="1:2" x14ac:dyDescent="0.25">
      <c r="A81" s="89"/>
      <c r="B81" s="89"/>
    </row>
    <row r="82" spans="1:2" x14ac:dyDescent="0.25">
      <c r="A82" s="89"/>
      <c r="B82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51</vt:i4>
      </vt:variant>
    </vt:vector>
  </HeadingPairs>
  <TitlesOfParts>
    <vt:vector size="51" baseType="lpstr">
      <vt:lpstr>Б.Хмельницкого 44</vt:lpstr>
      <vt:lpstr>Б.Хмельницкого 46</vt:lpstr>
      <vt:lpstr>Б.Хмельницкого 48</vt:lpstr>
      <vt:lpstr>Вокзальная 3</vt:lpstr>
      <vt:lpstr>Вокзальная 45</vt:lpstr>
      <vt:lpstr>Вокзальная 52</vt:lpstr>
      <vt:lpstr>Гвардейскаяz 27</vt:lpstr>
      <vt:lpstr>Гуржибекова 5</vt:lpstr>
      <vt:lpstr>Гуржибекова 6</vt:lpstr>
      <vt:lpstr>К.Хетагурова 13Б</vt:lpstr>
      <vt:lpstr>К.Хетагурова 19</vt:lpstr>
      <vt:lpstr>К.Хетагурова 30</vt:lpstr>
      <vt:lpstr>Кирова 122</vt:lpstr>
      <vt:lpstr>Кирова 124</vt:lpstr>
      <vt:lpstr>Кирова 124а</vt:lpstr>
      <vt:lpstr>Комсомольская 45</vt:lpstr>
      <vt:lpstr>Ленина 2</vt:lpstr>
      <vt:lpstr>Ленина 18</vt:lpstr>
      <vt:lpstr>Ленина 20</vt:lpstr>
      <vt:lpstr>Ленина 22</vt:lpstr>
      <vt:lpstr>Ленина 60</vt:lpstr>
      <vt:lpstr>Ленина 60а</vt:lpstr>
      <vt:lpstr>Ленина 62</vt:lpstr>
      <vt:lpstr>Ленина 68</vt:lpstr>
      <vt:lpstr>Ленина 72</vt:lpstr>
      <vt:lpstr>Ленина 74</vt:lpstr>
      <vt:lpstr>Маркова 1</vt:lpstr>
      <vt:lpstr>Маркова 67</vt:lpstr>
      <vt:lpstr>Мира 18</vt:lpstr>
      <vt:lpstr>Мира 18а</vt:lpstr>
      <vt:lpstr>Мира 20</vt:lpstr>
      <vt:lpstr>Мира 30</vt:lpstr>
      <vt:lpstr>Мира 32</vt:lpstr>
      <vt:lpstr>Мира 33</vt:lpstr>
      <vt:lpstr>Мира 38</vt:lpstr>
      <vt:lpstr>Пролетарская 47</vt:lpstr>
      <vt:lpstr>Пролетарская 49</vt:lpstr>
      <vt:lpstr>Пролетарская 56</vt:lpstr>
      <vt:lpstr>Советов 8б</vt:lpstr>
      <vt:lpstr>Соколовского 1</vt:lpstr>
      <vt:lpstr>Фрунзе 7а</vt:lpstr>
      <vt:lpstr>Фрунзе 8а</vt:lpstr>
      <vt:lpstr>Фрунзе 8б</vt:lpstr>
      <vt:lpstr>Фрунзе 10</vt:lpstr>
      <vt:lpstr>Фрунзе 10б</vt:lpstr>
      <vt:lpstr>Фрунзе 10д</vt:lpstr>
      <vt:lpstr>Фрунзе 14</vt:lpstr>
      <vt:lpstr>Фрунзе 16</vt:lpstr>
      <vt:lpstr>Фрунзе 18</vt:lpstr>
      <vt:lpstr>Юбилейная 4</vt:lpstr>
      <vt:lpstr>ДОС 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Елена</cp:lastModifiedBy>
  <cp:lastPrinted>2020-03-23T10:37:58Z</cp:lastPrinted>
  <dcterms:created xsi:type="dcterms:W3CDTF">2013-11-26T12:41:56Z</dcterms:created>
  <dcterms:modified xsi:type="dcterms:W3CDTF">2020-03-23T10:42:36Z</dcterms:modified>
</cp:coreProperties>
</file>